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jpeg" ContentType="image/jpeg"/>
  <Override PartName="/xl/drawings/drawing4.xml" ContentType="application/vnd.openxmlformats-officedocument.drawing+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360" yWindow="90" windowWidth="18015" windowHeight="11445" tabRatio="717"/>
  </bookViews>
  <sheets>
    <sheet name="STRATEGIC GOVERNANCE" sheetId="1" r:id="rId1"/>
    <sheet name="INFORM &amp; INVOLVE" sheetId="6" r:id="rId2"/>
    <sheet name="PREVENT &amp; DETER" sheetId="3" r:id="rId3"/>
    <sheet name="HOLD TO ACCOUNT" sheetId="4" r:id="rId4"/>
    <sheet name="WORKPLAN" sheetId="8" r:id="rId5"/>
    <sheet name="to be hidden" sheetId="2" state="hidden" r:id="rId6"/>
    <sheet name="Sheet1" sheetId="9" r:id="rId7"/>
  </sheets>
  <definedNames>
    <definedName name="Org_type">'to be hidden'!$B$8:$B$16</definedName>
    <definedName name="_xlnm.Print_Area" localSheetId="3">'HOLD TO ACCOUNT'!$A$1:$F$15</definedName>
    <definedName name="_xlnm.Print_Area" localSheetId="1">'INFORM &amp; INVOLVE'!$A$1:$F$25</definedName>
    <definedName name="_xlnm.Print_Area" localSheetId="2">'PREVENT &amp; DETER'!$A$1:$F$28</definedName>
    <definedName name="_xlnm.Print_Area" localSheetId="0">'STRATEGIC GOVERNANCE'!$A$1:$F$42</definedName>
    <definedName name="_xlnm.Print_Area" localSheetId="4">WORKPLAN!$A$1:$H$46</definedName>
    <definedName name="Region">'to be hidden'!$A$8:$A$16</definedName>
    <definedName name="Risk_cat_2">'to be hidden'!$B$2:$B$4</definedName>
    <definedName name="Risk_cat_3">'to be hidden'!$A$2:$A$5</definedName>
    <definedName name="Risk_category">'to be hidden'!$A$2:$A$4</definedName>
    <definedName name="SG">'to be hidden'!$D$2:$D$3</definedName>
  </definedNames>
  <calcPr calcId="125725"/>
</workbook>
</file>

<file path=xl/calcChain.xml><?xml version="1.0" encoding="utf-8"?>
<calcChain xmlns="http://schemas.openxmlformats.org/spreadsheetml/2006/main">
  <c r="C9" i="8"/>
  <c r="C10"/>
  <c r="C11"/>
  <c r="A11"/>
  <c r="A10"/>
  <c r="C15"/>
  <c r="C41"/>
  <c r="C40"/>
  <c r="C17"/>
  <c r="J32" i="1"/>
  <c r="I32"/>
  <c r="H32"/>
  <c r="A36" i="8"/>
  <c r="A41"/>
  <c r="A40"/>
  <c r="A39"/>
  <c r="A38"/>
  <c r="A35"/>
  <c r="A34"/>
  <c r="A33"/>
  <c r="A32"/>
  <c r="A31"/>
  <c r="A30"/>
  <c r="A29"/>
  <c r="A28"/>
  <c r="A27"/>
  <c r="A26"/>
  <c r="A25"/>
  <c r="A24"/>
  <c r="A23"/>
  <c r="A22"/>
  <c r="A19"/>
  <c r="A18"/>
  <c r="A17"/>
  <c r="A16"/>
  <c r="A15"/>
  <c r="A14"/>
  <c r="A13"/>
  <c r="A9"/>
  <c r="A8"/>
  <c r="A7"/>
  <c r="C39"/>
  <c r="C38"/>
  <c r="C36"/>
  <c r="C35"/>
  <c r="C34"/>
  <c r="C33"/>
  <c r="C32"/>
  <c r="C31"/>
  <c r="C30"/>
  <c r="C29"/>
  <c r="C28"/>
  <c r="C27"/>
  <c r="C26"/>
  <c r="C25"/>
  <c r="C24"/>
  <c r="C23"/>
  <c r="C22"/>
  <c r="C19"/>
  <c r="C18"/>
  <c r="C16"/>
  <c r="C14"/>
  <c r="C13"/>
  <c r="C8"/>
  <c r="C7"/>
  <c r="J11" i="4"/>
  <c r="J10"/>
  <c r="J9"/>
  <c r="J8"/>
  <c r="I11"/>
  <c r="I10"/>
  <c r="I9"/>
  <c r="I8"/>
  <c r="H11"/>
  <c r="H10"/>
  <c r="H9"/>
  <c r="H8"/>
  <c r="J22" i="3"/>
  <c r="J21"/>
  <c r="J20"/>
  <c r="J19"/>
  <c r="J18"/>
  <c r="J17"/>
  <c r="J16"/>
  <c r="J15"/>
  <c r="J14"/>
  <c r="J13"/>
  <c r="J12"/>
  <c r="J11"/>
  <c r="J10"/>
  <c r="J9"/>
  <c r="J8"/>
  <c r="I22"/>
  <c r="I21"/>
  <c r="I20"/>
  <c r="I19"/>
  <c r="I18"/>
  <c r="I17"/>
  <c r="I16"/>
  <c r="I15"/>
  <c r="I14"/>
  <c r="I13"/>
  <c r="I12"/>
  <c r="I11"/>
  <c r="I10"/>
  <c r="I9"/>
  <c r="I8"/>
  <c r="H22"/>
  <c r="H21"/>
  <c r="H20"/>
  <c r="H19"/>
  <c r="H18"/>
  <c r="H17"/>
  <c r="H16"/>
  <c r="H15"/>
  <c r="H14"/>
  <c r="H13"/>
  <c r="H12"/>
  <c r="H11"/>
  <c r="H10"/>
  <c r="H9"/>
  <c r="H8"/>
  <c r="J19" i="6"/>
  <c r="J18"/>
  <c r="J17"/>
  <c r="J16"/>
  <c r="J15"/>
  <c r="J14"/>
  <c r="J13"/>
  <c r="I19"/>
  <c r="I18"/>
  <c r="I17"/>
  <c r="I16"/>
  <c r="I15"/>
  <c r="I14"/>
  <c r="I13"/>
  <c r="H19"/>
  <c r="H18"/>
  <c r="H17"/>
  <c r="H16"/>
  <c r="H15"/>
  <c r="H14"/>
  <c r="H13"/>
  <c r="J33" i="1"/>
  <c r="J31"/>
  <c r="J30"/>
  <c r="J29"/>
  <c r="I33"/>
  <c r="I31"/>
  <c r="I30"/>
  <c r="I29"/>
  <c r="H29"/>
  <c r="H33"/>
  <c r="H31"/>
  <c r="H30"/>
  <c r="J42" l="1"/>
  <c r="H42"/>
  <c r="I44" s="1"/>
  <c r="J28" i="3"/>
  <c r="I42" i="1"/>
  <c r="H15" i="4"/>
  <c r="I15"/>
  <c r="J15"/>
  <c r="H28" i="3"/>
  <c r="I28"/>
  <c r="J25" i="6"/>
  <c r="H25"/>
  <c r="I25"/>
  <c r="B35" i="1" l="1"/>
  <c r="J33" i="3"/>
  <c r="J36" s="1"/>
  <c r="K36" s="1"/>
  <c r="J31" i="6"/>
  <c r="J34" s="1"/>
  <c r="K34" s="1"/>
  <c r="J23" i="4"/>
  <c r="J26" s="1"/>
  <c r="K26" s="1"/>
  <c r="J33" i="6" l="1"/>
  <c r="K33" s="1"/>
  <c r="J32"/>
  <c r="K32" s="1"/>
  <c r="J35" i="3"/>
  <c r="K35" s="1"/>
  <c r="J34"/>
  <c r="K34" s="1"/>
  <c r="J24" i="4"/>
  <c r="K24" s="1"/>
  <c r="J25"/>
  <c r="K25" s="1"/>
  <c r="J53" i="1"/>
  <c r="J36" i="6" l="1"/>
  <c r="H38" s="1"/>
  <c r="B21" s="1"/>
  <c r="K53" i="1"/>
  <c r="L53"/>
  <c r="M53"/>
  <c r="J28" i="4"/>
  <c r="H30" s="1"/>
  <c r="B13" s="1"/>
  <c r="J38" i="3"/>
  <c r="H40" s="1"/>
  <c r="B24" s="1"/>
  <c r="J54" i="1" l="1"/>
  <c r="K54" s="1"/>
  <c r="J56"/>
  <c r="J55"/>
  <c r="L54" l="1"/>
  <c r="M54"/>
  <c r="K55"/>
  <c r="L55"/>
  <c r="M55"/>
  <c r="M56"/>
  <c r="K56"/>
  <c r="L56"/>
  <c r="K57" l="1"/>
  <c r="L57"/>
  <c r="M57"/>
  <c r="K59" l="1"/>
  <c r="J60" s="1"/>
  <c r="K60" s="1"/>
  <c r="J61" l="1"/>
  <c r="K61" s="1"/>
  <c r="J62"/>
  <c r="K62" s="1"/>
  <c r="J64" l="1"/>
  <c r="H66" s="1"/>
  <c r="B39" s="1"/>
</calcChain>
</file>

<file path=xl/comments1.xml><?xml version="1.0" encoding="utf-8"?>
<comments xmlns="http://schemas.openxmlformats.org/spreadsheetml/2006/main">
  <authors>
    <author>gsclater</author>
    <author>DByamukama</author>
  </authors>
  <commentList>
    <comment ref="D29" authorId="0">
      <text>
        <r>
          <rPr>
            <b/>
            <sz val="8"/>
            <color indexed="17"/>
            <rFont val="Tahoma"/>
            <family val="2"/>
          </rPr>
          <t xml:space="preserve">Organisation meets the standard
</t>
        </r>
        <r>
          <rPr>
            <sz val="8"/>
            <color indexed="17"/>
            <rFont val="Tahoma"/>
            <family val="2"/>
          </rPr>
          <t xml:space="preserve">
Key requirements
Your organisation must </t>
        </r>
        <r>
          <rPr>
            <u/>
            <sz val="8"/>
            <color indexed="17"/>
            <rFont val="Tahoma"/>
            <family val="2"/>
          </rPr>
          <t>evaluate the outcome</t>
        </r>
        <r>
          <rPr>
            <sz val="8"/>
            <color indexed="17"/>
            <rFont val="Tahoma"/>
            <family val="2"/>
          </rPr>
          <t xml:space="preserve"> of measures that are in place:
There is a member of the executive board who has a clearly defined responsibility for the strategic management and support of security management work. 
There is evidence that this responsibility is discharged effectively. Security management objectives are discussed and reviewed at a strategic level within the organisation and this is documented. 
Where additional or corrective action is necessary, this is discussed and the appropriate actions are taken and documented.
</t>
        </r>
        <r>
          <rPr>
            <sz val="8"/>
            <color indexed="10"/>
            <rFont val="Tahoma"/>
            <family val="2"/>
          </rPr>
          <t xml:space="preserve">
</t>
        </r>
        <r>
          <rPr>
            <b/>
            <sz val="8"/>
            <color indexed="10"/>
            <rFont val="Tahoma"/>
            <family val="2"/>
          </rPr>
          <t xml:space="preserve">Organisation does not meet the standard
</t>
        </r>
        <r>
          <rPr>
            <sz val="8"/>
            <color indexed="10"/>
            <rFont val="Tahoma"/>
            <family val="2"/>
          </rPr>
          <t xml:space="preserve">
There is no evidence that a board member oversees security management work at the organisation.
A board member is nominated but there is no evidence of strategic or board level support for a security management strategy that addresses the organisation’s risks.</t>
        </r>
        <r>
          <rPr>
            <b/>
            <sz val="8"/>
            <color indexed="10"/>
            <rFont val="Tahoma"/>
            <family val="2"/>
          </rPr>
          <t xml:space="preserve">
</t>
        </r>
      </text>
    </comment>
    <comment ref="D30" authorId="0">
      <text>
        <r>
          <rPr>
            <b/>
            <sz val="8"/>
            <color indexed="17"/>
            <rFont val="Tahoma"/>
            <family val="2"/>
          </rPr>
          <t xml:space="preserve">Organisation meets the standard
</t>
        </r>
        <r>
          <rPr>
            <sz val="8"/>
            <color indexed="17"/>
            <rFont val="Tahoma"/>
            <family val="2"/>
          </rPr>
          <t xml:space="preserve">
Key requirements
Your organisation must </t>
        </r>
        <r>
          <rPr>
            <u/>
            <sz val="8"/>
            <color indexed="17"/>
            <rFont val="Tahoma"/>
            <family val="2"/>
          </rPr>
          <t>evaluate the outcome</t>
        </r>
        <r>
          <rPr>
            <sz val="8"/>
            <color indexed="17"/>
            <rFont val="Tahoma"/>
            <family val="2"/>
          </rPr>
          <t xml:space="preserve"> of measures that are in place:
The organisation employs or contracts in a qualified person who has been trained and approved by NHS Protect and accredited by the professional accreditation board.
The organisation ensures that the nominated person or persons attend all necessary training, development events and continuous professional development as required to appropriately fulfil the role on an ongoing basis.
</t>
        </r>
        <r>
          <rPr>
            <b/>
            <sz val="8"/>
            <color indexed="17"/>
            <rFont val="Tahoma"/>
            <family val="2"/>
          </rPr>
          <t xml:space="preserve">
</t>
        </r>
        <r>
          <rPr>
            <b/>
            <sz val="8"/>
            <color indexed="10"/>
            <rFont val="Tahoma"/>
            <family val="2"/>
          </rPr>
          <t xml:space="preserve">Organisation does not meet the standard
</t>
        </r>
        <r>
          <rPr>
            <sz val="8"/>
            <color indexed="10"/>
            <rFont val="Tahoma"/>
            <family val="2"/>
          </rPr>
          <t xml:space="preserve">
There is no evidence that there is a qualified person(s) employed or contracted to carry out the full range of security management work on behalf of the organisation.
The person(s) nominated have not successfully completed NHS Protect’s accredited security management training.
The person(s) nominated do not appropriately update their skills in line with NHS Protect continuing professional development and/or legal requirements.</t>
        </r>
        <r>
          <rPr>
            <b/>
            <sz val="8"/>
            <color indexed="10"/>
            <rFont val="Tahoma"/>
            <family val="2"/>
          </rPr>
          <t xml:space="preserve">
</t>
        </r>
        <r>
          <rPr>
            <sz val="8"/>
            <color indexed="81"/>
            <rFont val="Tahoma"/>
            <family val="2"/>
          </rPr>
          <t xml:space="preserve">
</t>
        </r>
      </text>
    </comment>
    <comment ref="D31" authorId="0">
      <text>
        <r>
          <rPr>
            <b/>
            <sz val="8"/>
            <color indexed="17"/>
            <rFont val="Tahoma"/>
            <family val="2"/>
          </rPr>
          <t xml:space="preserve">Organisation meets the standard
</t>
        </r>
        <r>
          <rPr>
            <sz val="8"/>
            <color indexed="17"/>
            <rFont val="Tahoma"/>
            <family val="2"/>
          </rPr>
          <t xml:space="preserve">
Key requirements
Your organisation must </t>
        </r>
        <r>
          <rPr>
            <u/>
            <sz val="8"/>
            <color indexed="17"/>
            <rFont val="Tahoma"/>
            <family val="2"/>
          </rPr>
          <t>evaluate the outcome</t>
        </r>
        <r>
          <rPr>
            <sz val="8"/>
            <color indexed="17"/>
            <rFont val="Tahoma"/>
            <family val="2"/>
          </rPr>
          <t xml:space="preserve"> of measures that are in place:
The organisation has carried out a risk assessment to identify security risks and these have been entered onto the risk register. When not included on the risk register, the reasons for this are clearly documented.
Measures to mitigate security risks have been translated into an organisational work plan and an appropriate level of provision has been allocated to deliver against it.
There are clear and measurable objectives in the work plan.
Where necessary, additional resources are allocated in-year to address emerging risks. 
Progress against the plan is continuously monitored at a senior level to ensure that the level of provision is sufficient to mitigate the risks and that resources are fit for purpose.
</t>
        </r>
        <r>
          <rPr>
            <b/>
            <sz val="8"/>
            <color indexed="10"/>
            <rFont val="Tahoma"/>
            <family val="2"/>
          </rPr>
          <t xml:space="preserve">Organisation does not meet the standard
</t>
        </r>
        <r>
          <rPr>
            <sz val="8"/>
            <color indexed="10"/>
            <rFont val="Tahoma"/>
            <family val="2"/>
          </rPr>
          <t xml:space="preserve">
There is no evidence of any risk assessment work conducted to identify security risks at the organisation. 
Where a risk assessment has been conducted, no adequate resources have been allocated to mitigate the risks identified within a reasonable timescale.
The work plan is not measurable.</t>
        </r>
        <r>
          <rPr>
            <b/>
            <sz val="8"/>
            <color indexed="10"/>
            <rFont val="Tahoma"/>
            <family val="2"/>
          </rPr>
          <t xml:space="preserve">
</t>
        </r>
      </text>
    </comment>
    <comment ref="D32" authorId="1">
      <text>
        <r>
          <rPr>
            <b/>
            <sz val="8"/>
            <color indexed="17"/>
            <rFont val="Tahoma"/>
            <family val="2"/>
          </rPr>
          <t>Organisation meets the standard</t>
        </r>
        <r>
          <rPr>
            <sz val="8"/>
            <color indexed="17"/>
            <rFont val="Tahoma"/>
            <family val="2"/>
          </rPr>
          <t xml:space="preserve">
Your organisation must </t>
        </r>
        <r>
          <rPr>
            <u/>
            <sz val="8"/>
            <color indexed="17"/>
            <rFont val="Tahoma"/>
            <family val="2"/>
          </rPr>
          <t>evaluate the outcome</t>
        </r>
        <r>
          <rPr>
            <sz val="8"/>
            <color indexed="17"/>
            <rFont val="Tahoma"/>
            <family val="2"/>
          </rPr>
          <t xml:space="preserve"> of measures in place:
Key requirements
The organisation’s annual report on security management work complies with NHS Protect’s guidance in relation to its content, directly referring to all applicable standards for security management and providing a clear update on progress against work plan objectives.
Where standards have not been met, the reasons for this are documented and corrective action is suggested for the following year.
The Self Review Tool feeds into work planning for the following year, provides an update on progress and addresses any action points raised through the quality assurance process.
A fully completed Self Review Tool signed off at executive and/or senior management level is sent to NHS Protect.</t>
        </r>
        <r>
          <rPr>
            <sz val="8"/>
            <color indexed="81"/>
            <rFont val="Tahoma"/>
            <family val="2"/>
          </rPr>
          <t xml:space="preserve">
</t>
        </r>
        <r>
          <rPr>
            <b/>
            <sz val="8"/>
            <color indexed="10"/>
            <rFont val="Tahoma"/>
            <family val="2"/>
          </rPr>
          <t>Organisation does not meet the standard</t>
        </r>
        <r>
          <rPr>
            <sz val="8"/>
            <color indexed="10"/>
            <rFont val="Tahoma"/>
            <family val="2"/>
          </rPr>
          <t xml:space="preserve">
There is no evidence that an annual report demonstrating progress against security management objectives has been completed by the organisation.
Where an annual report has been completed, it does not cover all areas of security management work as outlined in NHS Protect’s anti-crime strategy and does not provide a full update on the actions taken to manage security as outlined in the work plan for that year.
The annual report does not contain a self review against the standards and has not been signed off at executive and / or senior management level.
There is no evidence that the annual report has been reviewed or signed off by the organisation.</t>
        </r>
        <r>
          <rPr>
            <sz val="10"/>
            <color indexed="81"/>
            <rFont val="Tahoma"/>
            <family val="2"/>
          </rPr>
          <t xml:space="preserve">
</t>
        </r>
      </text>
    </comment>
    <comment ref="D33" authorId="0">
      <text>
        <r>
          <rPr>
            <b/>
            <sz val="8"/>
            <color indexed="17"/>
            <rFont val="Tahoma"/>
            <family val="2"/>
          </rPr>
          <t xml:space="preserve">Organisation meets the standard
</t>
        </r>
        <r>
          <rPr>
            <sz val="8"/>
            <color indexed="17"/>
            <rFont val="Tahoma"/>
            <family val="2"/>
          </rPr>
          <t xml:space="preserve">
Key requirements
Your organisation must</t>
        </r>
        <r>
          <rPr>
            <u/>
            <sz val="8"/>
            <color indexed="17"/>
            <rFont val="Tahoma"/>
            <family val="2"/>
          </rPr>
          <t xml:space="preserve"> evaluate the outcome</t>
        </r>
        <r>
          <rPr>
            <sz val="8"/>
            <color indexed="17"/>
            <rFont val="Tahoma"/>
            <family val="2"/>
          </rPr>
          <t xml:space="preserve"> of measures in place:
The organisation’s security management strategy has been reviewed and evaluated to establish that it is current and effective.
Any corrective or preventive actions identified as a result of evaluation are implemented to ensure that the security management strategy continues to address organisational risk.
</t>
        </r>
        <r>
          <rPr>
            <b/>
            <sz val="8"/>
            <color indexed="53"/>
            <rFont val="Tahoma"/>
            <family val="2"/>
          </rPr>
          <t>Organisation partially meets the standard</t>
        </r>
        <r>
          <rPr>
            <sz val="8"/>
            <color indexed="17"/>
            <rFont val="Tahoma"/>
            <family val="2"/>
          </rPr>
          <t xml:space="preserve">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 organisation has a security management strategy which is aligned with NHS Protect’s anti-crime strategy and reflects local issues.
The strategy has been approved by the executive body and / or senior management and has been communicated to all staff.
The strategy is inclusive and addresses all of its identified risks but it has not yet been subject to review or evaluations to establish its effectiveness.
</t>
        </r>
        <r>
          <rPr>
            <sz val="8"/>
            <color indexed="17"/>
            <rFont val="Tahoma"/>
            <family val="2"/>
          </rPr>
          <t xml:space="preserve">
</t>
        </r>
        <r>
          <rPr>
            <b/>
            <sz val="8"/>
            <color indexed="10"/>
            <rFont val="Tahoma"/>
            <family val="2"/>
          </rPr>
          <t xml:space="preserve">Organisation does not meet the standard
</t>
        </r>
        <r>
          <rPr>
            <sz val="8"/>
            <color indexed="10"/>
            <rFont val="Tahoma"/>
            <family val="2"/>
          </rPr>
          <t xml:space="preserve">
There is no evidence that the organisation has a security management strategy.
The organisation has a security strategy but this is not approved by the executive body or senior management.
The organisation may have a security strategy but this does not reflect local issues within the context of NHS Protect’s anti-crime strategy, nor does it cover the organisation’s security risks in full.
</t>
        </r>
        <r>
          <rPr>
            <b/>
            <sz val="8"/>
            <color indexed="10"/>
            <rFont val="Tahoma"/>
            <family val="2"/>
          </rPr>
          <t xml:space="preserve">
</t>
        </r>
        <r>
          <rPr>
            <sz val="8"/>
            <color indexed="81"/>
            <rFont val="Tahoma"/>
            <family val="2"/>
          </rPr>
          <t xml:space="preserve">
</t>
        </r>
      </text>
    </comment>
  </commentList>
</comments>
</file>

<file path=xl/comments2.xml><?xml version="1.0" encoding="utf-8"?>
<comments xmlns="http://schemas.openxmlformats.org/spreadsheetml/2006/main">
  <authors>
    <author>gsclater</author>
  </authors>
  <commentList>
    <comment ref="D13"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 policies resulting from risk assessments have been monitored and reviewed for effectiveness and, where changes are required, these have been implemented.
The policies have been communicated across the organisation and the organisation uses statistically meaningful data to evaluate its success and modifies communications, where appropriate, to ensure their effectiveness.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the following measures:
There is evidence of risk assessment work conducted across all the following areas:  protection of patients, security of premises, protection of property and assets and security preparedness and resilience.
There are processes in place for identifying, assessing and prioritising risk
Risk assessments are carried out and included in the organisation’s risk register, with timescales agreed for action.
Policies have been developed in order to mitigate the risks identified.
Policies resulting from the risk assessments are monitored, reviewed and communicated across the organisation, although their impact has not been evaluated.</t>
        </r>
        <r>
          <rPr>
            <b/>
            <sz val="8"/>
            <color indexed="53"/>
            <rFont val="Tahoma"/>
            <family val="2"/>
          </rPr>
          <t xml:space="preserve">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There is no evidence of any risk assessment work conducted in relation to the protection of patients, security of premises, protection of property and assets or security preparedness and resilience.
Where a risk assessment has been conducted, no adequate policies have been allocated to mitigate the risks identified.
Any policies developed are not monitored, reviewed or communicated across the organisation.</t>
        </r>
        <r>
          <rPr>
            <b/>
            <sz val="8"/>
            <color indexed="10"/>
            <rFont val="Tahoma"/>
            <family val="2"/>
          </rPr>
          <t xml:space="preserve">
</t>
        </r>
        <r>
          <rPr>
            <sz val="8"/>
            <color indexed="81"/>
            <rFont val="Tahoma"/>
            <family val="2"/>
          </rPr>
          <t xml:space="preserve">
</t>
        </r>
      </text>
    </comment>
    <comment ref="D14"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are measurable and positive outcomes as a result of the establishment of agreements in relation to the protection of staff, premises, property and assets.
The agreements are regularly reviewed for effectiveness and, where appropriate, they are modified.</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 xml:space="preserve">the following measures:
There organisation has formalised local memoranda of understanding and / or concordats and / or agreements with the police and/or the CPS for the purpose of protecting staff, premises, property and assets.
There is limited or no evidence of regular and sound evaluation of the effectiveness of the agreements.
</t>
        </r>
        <r>
          <rPr>
            <b/>
            <sz val="8"/>
            <color indexed="10"/>
            <rFont val="Tahoma"/>
            <family val="2"/>
          </rPr>
          <t xml:space="preserve">Organisation does not meet the standard
</t>
        </r>
        <r>
          <rPr>
            <sz val="8"/>
            <color indexed="10"/>
            <rFont val="Tahoma"/>
            <family val="2"/>
          </rPr>
          <t>There is no evidence that the organisation has local memoranda of understanding, concordats or agreements with the police and / or the CPS to protect and secure its staff, premises, property and assets.
The organisation may have developed relationships with the police and / or the CPS, although these have not been formalised.
There may be some formal arrangements, but these do not cover the whole scope of the standard in relation to the police and CPS and / or the protection and security of the organisation’s staff, premises, property and assets.</t>
        </r>
        <r>
          <rPr>
            <b/>
            <sz val="8"/>
            <color indexed="10"/>
            <rFont val="Tahoma"/>
            <family val="2"/>
          </rPr>
          <t xml:space="preserve">
</t>
        </r>
      </text>
    </comment>
    <comment ref="D15"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in place:
The organisation uses sound data to evaluate the success of awareness initiatives and measures levels of awareness.
The results of the evaluation inform future work planning and, specifically, future awareness work.
Where appropriate, various means of raising awareness have been used to maximise effectiveness.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the following measures in place:
The organisation participates in all national publicity initiatives in collaboration with NHS Protect and in local publicity initiatives.
The organisation’s media policy is adhered to at all times, with due regard to media handling guidance from NHS Protect.
Advice is taken from the organisation’s communications staff, where appropriate, and from the Deterrence and Engagement team in NHS Protect. 
There is limited or no evaluation of awareness work conducted or, where evaluation has been carried out, it is not on recent data or is not sound enough to demonstrate a positive impact.</t>
        </r>
        <r>
          <rPr>
            <b/>
            <sz val="8"/>
            <color indexed="52"/>
            <rFont val="Tahoma"/>
            <family val="2"/>
          </rPr>
          <t xml:space="preserve">
</t>
        </r>
        <r>
          <rPr>
            <b/>
            <sz val="8"/>
            <color indexed="53"/>
            <rFont val="Tahoma"/>
            <family val="2"/>
          </rPr>
          <t xml:space="preserve">
</t>
        </r>
        <r>
          <rPr>
            <b/>
            <sz val="8"/>
            <color indexed="10"/>
            <rFont val="Tahoma"/>
            <family val="2"/>
          </rPr>
          <t xml:space="preserve">Organisation does not meet the standard
</t>
        </r>
        <r>
          <rPr>
            <sz val="8"/>
            <color indexed="10"/>
            <rFont val="Tahoma"/>
            <family val="2"/>
          </rPr>
          <t>The organisation has not participated in any national or local publicity initiatives, as required by NHS Protect, to raise the pro-security culture.
The organisation does not participate in either local or national initiatives to raise security awareness.</t>
        </r>
        <r>
          <rPr>
            <b/>
            <sz val="8"/>
            <color indexed="10"/>
            <rFont val="Tahoma"/>
            <family val="2"/>
          </rPr>
          <t xml:space="preserve">
</t>
        </r>
      </text>
    </comment>
    <comment ref="D16"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that the organisation evaluates the effectiveness of its cross-organisational approach to addressing security weaknesses and that, where appropriate, changes are made to increase its benefits.
</t>
        </r>
        <r>
          <rPr>
            <b/>
            <sz val="8"/>
            <color indexed="81"/>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 organisation has taken a cross-organisational approach to tackling security weaknesses which includes risk management, capital projects management, estates, security management and external agencies, working together where appropriate. 
The cross-organisational approach has led to an agreed response to security weaknesses.
There is limited or no evidence of regular and sound evaluation of the effectiveness of cross-organisational responses to security weaknesses.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 xml:space="preserve">There is no evidence of a cross-organisational response to security weaknesses involving risk management, capital projects management, estates, security management and external agencies.
There may be some organisational response to security weaknesses, but any cross-organisational approach is limited in the context of the standard.
</t>
        </r>
        <r>
          <rPr>
            <b/>
            <sz val="8"/>
            <color indexed="52"/>
            <rFont val="Tahoma"/>
            <family val="2"/>
          </rPr>
          <t xml:space="preserve">
</t>
        </r>
        <r>
          <rPr>
            <b/>
            <sz val="8"/>
            <color indexed="10"/>
            <rFont val="Tahoma"/>
            <family val="2"/>
          </rPr>
          <t xml:space="preserve">
</t>
        </r>
      </text>
    </comment>
    <comment ref="D17"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that the organisation has an ongoing programme to raise awareness of security amongst all staff, using a range of methods that are appropriate to different staff groups.
Lesson plans are structured with clear and measurable learning aims and outcomes.
There is evidence that the organisation uses sound data to evaluate the success of the induction programme in relation to security management through, amongst other things, measurement of the level of awareness.
Evaluation results feed into improvements in the security management induction programme.</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the following measures:
All new staff, permanent and temporary, receive the appropriate level of information about security measures and management within the organisation, as determined through a risk assessment of their role.
Staff induction programmes include information about NHS Protect’s strategy and anti-crime role in the NHS.
There is no evidence of structured lesson plans, learning aims or outcomes.
There is no evaluation of the effectiveness of security management induction.</t>
        </r>
        <r>
          <rPr>
            <b/>
            <sz val="8"/>
            <color indexed="53"/>
            <rFont val="Tahoma"/>
            <family val="2"/>
          </rPr>
          <t xml:space="preserve">
</t>
        </r>
        <r>
          <rPr>
            <b/>
            <sz val="8"/>
            <color indexed="10"/>
            <rFont val="Tahoma"/>
            <family val="2"/>
          </rPr>
          <t xml:space="preserve">Organisation does not meet the standard
</t>
        </r>
        <r>
          <rPr>
            <sz val="8"/>
            <color indexed="10"/>
            <rFont val="Tahoma"/>
            <family val="2"/>
          </rPr>
          <t>There is no evidence that new staff, both permanent and temporary, are given information about security measures and management.
Staff induction processes do not include information in relation to the existence of NHS Protect, its strategy and its role in anti-crime work in the NHS.
Staff induction processes may include a security management component but this does not provide sufficient information for inductees.</t>
        </r>
        <r>
          <rPr>
            <b/>
            <sz val="8"/>
            <color indexed="10"/>
            <rFont val="Tahoma"/>
            <family val="2"/>
          </rPr>
          <t xml:space="preserve">
</t>
        </r>
      </text>
    </comment>
    <comment ref="D18" authorId="0">
      <text>
        <r>
          <rPr>
            <b/>
            <sz val="8"/>
            <color indexed="17"/>
            <rFont val="Tahoma"/>
            <family val="2"/>
          </rPr>
          <t xml:space="preserve">Organisation meets the standard
</t>
        </r>
        <r>
          <rPr>
            <sz val="8"/>
            <color indexed="17"/>
            <rFont val="Tahoma"/>
            <family val="2"/>
          </rPr>
          <t xml:space="preserve">Key requirement
Your organisation must </t>
        </r>
        <r>
          <rPr>
            <u/>
            <sz val="8"/>
            <color indexed="17"/>
            <rFont val="Tahoma"/>
            <family val="2"/>
          </rPr>
          <t>evaluate the outcome</t>
        </r>
        <r>
          <rPr>
            <sz val="8"/>
            <color indexed="17"/>
            <rFont val="Tahoma"/>
            <family val="2"/>
          </rPr>
          <t xml:space="preserve"> of measures in place:
The organisation can provide evidence of an ongoing programme to raise awareness of reporting of security-related incidents amongst all staff, employing a variety of methods appropriate to different staff groups.
There is evidence that the organisation uses sound data to regularly evaluate the effectiveness of the reporting awareness programme.
Where appropriate, the results from the evaluation feed into improvements in the reporting awareness programme.</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
Your organisation must </t>
        </r>
        <r>
          <rPr>
            <u/>
            <sz val="8"/>
            <color indexed="53"/>
            <rFont val="Tahoma"/>
            <family val="2"/>
          </rPr>
          <t xml:space="preserve">implement </t>
        </r>
        <r>
          <rPr>
            <sz val="8"/>
            <color indexed="53"/>
            <rFont val="Tahoma"/>
            <family val="2"/>
          </rPr>
          <t>the following measures:
There is evidence of systematic and co-ordinated measures in place across the organisation to enable staff to report security-related incidents.
There is little or no significant evidence to suggest that staff know how to report security-related incidents; there are no measures in place to ensure that reporting procedures are effective.</t>
        </r>
        <r>
          <rPr>
            <b/>
            <sz val="8"/>
            <color indexed="53"/>
            <rFont val="Tahoma"/>
            <family val="2"/>
          </rPr>
          <t xml:space="preserve">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There is insufficient evidence to demonstrate that staff know how to report a violent incident, theft, criminal damage or security breach.
There may be activity which supports staff in reporting security-related incidents but this is not applied systematically across the organisation.</t>
        </r>
        <r>
          <rPr>
            <b/>
            <sz val="8"/>
            <color indexed="10"/>
            <rFont val="Tahoma"/>
            <family val="2"/>
          </rPr>
          <t xml:space="preserve">
</t>
        </r>
        <r>
          <rPr>
            <sz val="8"/>
            <color indexed="81"/>
            <rFont val="Tahoma"/>
            <family val="2"/>
          </rPr>
          <t xml:space="preserve">
</t>
        </r>
      </text>
    </comment>
    <comment ref="D19" authorId="0">
      <text>
        <r>
          <rPr>
            <b/>
            <sz val="8"/>
            <color indexed="17"/>
            <rFont val="Tahoma"/>
            <family val="2"/>
          </rPr>
          <t xml:space="preserve">Organisation meets the standard
</t>
        </r>
        <r>
          <rPr>
            <sz val="8"/>
            <color indexed="17"/>
            <rFont val="Tahoma"/>
            <family val="2"/>
          </rPr>
          <t xml:space="preserve">Key requirement
Your organisation must </t>
        </r>
        <r>
          <rPr>
            <u/>
            <sz val="8"/>
            <color indexed="17"/>
            <rFont val="Tahoma"/>
            <family val="2"/>
          </rPr>
          <t>evaluate the outcome</t>
        </r>
        <r>
          <rPr>
            <sz val="8"/>
            <color indexed="17"/>
            <rFont val="Tahoma"/>
            <family val="2"/>
          </rPr>
          <t xml:space="preserve"> of measures in place:
The organisation can provide evidence that it has established, reviewed and embedded a management of violence and aggression policy based on the NHS Protect template.
The organisation has evaluated the effectiveness of the support services made available to victims of violent incidents.
Where appropriate, evaluation results feed into improvements of the support services.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
Your organisation must </t>
        </r>
        <r>
          <rPr>
            <u/>
            <sz val="8"/>
            <color indexed="53"/>
            <rFont val="Tahoma"/>
            <family val="2"/>
          </rPr>
          <t xml:space="preserve">implement </t>
        </r>
        <r>
          <rPr>
            <sz val="8"/>
            <color indexed="53"/>
            <rFont val="Tahoma"/>
            <family val="2"/>
          </rPr>
          <t>the following measures in place:
There is evidence of systematic, comprehensive and timely measures in place across the organisation to ensure that staff who have been a victim of a violent incident have access to support services if required.
The organisation has a management of violence and aggression policy based upon the NHS Protect template.
There is little or no significant evidence to suggest that the violence support measures in place are effective.</t>
        </r>
        <r>
          <rPr>
            <b/>
            <sz val="8"/>
            <color indexed="53"/>
            <rFont val="Tahoma"/>
            <family val="2"/>
          </rPr>
          <t xml:space="preserve">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There is no evidence of support services being made available to victims of violent incidents at the organisation.
There may be some measures in place to support victims of violence, but there is no evidence that they are comprehensive enough and / or that they have been made available to all victims.</t>
        </r>
        <r>
          <rPr>
            <b/>
            <sz val="8"/>
            <color indexed="10"/>
            <rFont val="Tahoma"/>
            <family val="2"/>
          </rPr>
          <t xml:space="preserve">
</t>
        </r>
        <r>
          <rPr>
            <sz val="8"/>
            <color indexed="81"/>
            <rFont val="Tahoma"/>
            <family val="2"/>
          </rPr>
          <t xml:space="preserve">
</t>
        </r>
      </text>
    </comment>
  </commentList>
</comments>
</file>

<file path=xl/comments3.xml><?xml version="1.0" encoding="utf-8"?>
<comments xmlns="http://schemas.openxmlformats.org/spreadsheetml/2006/main">
  <authors>
    <author>gsclater</author>
  </authors>
  <commentList>
    <comment ref="D8"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that the organisation uses sound data to regularly evaluate the effectiveness of its CRT.
Where appropriate, the results from the evaluation feed into improvements in the CRT.</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the following measures:
There is evidence that the organisation provides a programme of CRT to staff in accordance with current NHS Protect guidance.
The organisation takes a risk-based approach to identifying who receives CRT and the level of training that they receive.
There is little or no significant evidence to suggest that the CRT in place at the organisation is effective.</t>
        </r>
        <r>
          <rPr>
            <b/>
            <sz val="8"/>
            <color indexed="52"/>
            <rFont val="Tahoma"/>
            <family val="2"/>
          </rPr>
          <t xml:space="preserve">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There is no evidence that the organisation delivers prevention of violence or CRT to its staff.
There may be measures in place to provide prevention of violence training and / or CRT to some front line staff in the organisation but no risk assessments have been made to ensure that relevant staff receive the training and that it is appropriate for their role.
There may be evidence of prevention of violence training and / or CRT being delivered. However, this training does not follow current NHS Protect guidance.</t>
        </r>
        <r>
          <rPr>
            <b/>
            <sz val="8"/>
            <color indexed="10"/>
            <rFont val="Tahoma"/>
            <family val="2"/>
          </rPr>
          <t xml:space="preserve">
</t>
        </r>
        <r>
          <rPr>
            <sz val="8"/>
            <color indexed="81"/>
            <rFont val="Tahoma"/>
            <family val="2"/>
          </rPr>
          <t xml:space="preserve">
</t>
        </r>
      </text>
    </comment>
    <comment ref="D9"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of a mechanism for learning from security breaches, acts of violence, and incidents of theft and criminal damage which feeds back into the development of policies.
There is evidence that the organisation regularly evaluates its post-incident learning mechanism and its links into policy development for effectiveness.
Where appropriate, the results from the evaluation feed into improvements in the post-incident mechanism.</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 organisation is able to demonstrate that it has a mechanism for reviewing all security breaches, acts of violence, and incidents of theft and criminal damage.
The organisation can demonstrate that there is a means of feeding back all post-incident findings into the development of policies.
There is little or no significant evidence to suggest that post-incident learning is effective at the organisation.</t>
        </r>
        <r>
          <rPr>
            <b/>
            <sz val="8"/>
            <color indexed="52"/>
            <rFont val="Tahoma"/>
            <family val="2"/>
          </rPr>
          <t xml:space="preserve">
</t>
        </r>
        <r>
          <rPr>
            <b/>
            <sz val="8"/>
            <color indexed="17"/>
            <rFont val="Tahoma"/>
            <family val="2"/>
          </rPr>
          <t xml:space="preserve">
</t>
        </r>
        <r>
          <rPr>
            <b/>
            <sz val="8"/>
            <color indexed="10"/>
            <rFont val="Tahoma"/>
            <family val="2"/>
          </rPr>
          <t xml:space="preserve">Organisation does not meet the standard
</t>
        </r>
        <r>
          <rPr>
            <sz val="8"/>
            <color indexed="10"/>
            <rFont val="Tahoma"/>
            <family val="2"/>
          </rPr>
          <t>There is no evidence that the organisation has arrangements in place for post-incident learning in relation to security breaches / incidents, acts of violence, theft or criminal damage.
There may be evidence of some post-incident learning measures in place, although these have not been applied comprehensively to all areas or systematically across the organisation.
A mechanism for post-incident learning informing policy development is limited in scope and / or cannot be supported by evidence.</t>
        </r>
        <r>
          <rPr>
            <b/>
            <sz val="8"/>
            <color indexed="10"/>
            <rFont val="Tahoma"/>
            <family val="2"/>
          </rPr>
          <t xml:space="preserve">
</t>
        </r>
        <r>
          <rPr>
            <sz val="8"/>
            <color indexed="81"/>
            <rFont val="Tahoma"/>
            <family val="2"/>
          </rPr>
          <t xml:space="preserve">
</t>
        </r>
      </text>
    </comment>
    <comment ref="D10"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 organisation uses sound data to evaluate the success of the alert programme and measures the levels of awareness generated by it.
Where appropriate, the results of the evaluation will inform the redesign of the publicity alert programme in order to maximise effectiveness.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Key requirements
Your organisation must</t>
        </r>
        <r>
          <rPr>
            <u/>
            <sz val="8"/>
            <color indexed="53"/>
            <rFont val="Tahoma"/>
            <family val="2"/>
          </rPr>
          <t xml:space="preserve"> implement</t>
        </r>
        <r>
          <rPr>
            <sz val="8"/>
            <color indexed="53"/>
            <rFont val="Tahoma"/>
            <family val="2"/>
          </rPr>
          <t xml:space="preserve"> the following measures in place:
There is evidence that the organisation issues all relevant national or regional NHS Protect publicity alerts and that in doing so it follows relevant guidelines.
The organisation has a process to identify the appropriate staff to receive the alerts.
The organisation can demonstrate that there is a system in place to control the issue of alerts, and that this meets NHS Protect requirements around legal and time considerations.
There is limited or no evidence that the organisation has monitored, reviewed or evaluated the issue of national and regional NHS Protect alerts to see whether they have raised awareness of the issues communicated.
</t>
        </r>
        <r>
          <rPr>
            <b/>
            <sz val="8"/>
            <color indexed="53"/>
            <rFont val="Tahoma"/>
            <family val="2"/>
          </rPr>
          <t xml:space="preserve">
</t>
        </r>
        <r>
          <rPr>
            <b/>
            <sz val="8"/>
            <color indexed="10"/>
            <rFont val="Tahoma"/>
            <family val="2"/>
          </rPr>
          <t xml:space="preserve">Organisation does not meet the standard
</t>
        </r>
        <r>
          <rPr>
            <sz val="8"/>
            <color indexed="10"/>
            <rFont val="Tahoma"/>
            <family val="2"/>
          </rPr>
          <t>There is insufficient or no evidence that the organisation issues all relevant national or regional NHS Protect alerts to relevant staff.
The organisation may have issued some national or regional NHS Protect alerts to staff, but not all relevant alerts have been sent and / or consideration has not been given to who the appropriate staff in the organisation is to receive them.</t>
        </r>
        <r>
          <rPr>
            <b/>
            <sz val="8"/>
            <color indexed="10"/>
            <rFont val="Tahoma"/>
            <family val="2"/>
          </rPr>
          <t xml:space="preserve">
</t>
        </r>
      </text>
    </comment>
    <comment ref="D11"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that the organisation regularly evaluates the design of its premises from a security perspective.
Where appropriate, the results from the evaluation feed into specific redesign of premises.
The organisation learns from the experiences gained from evaluation and this informs changes to the risk-based approach to designing a secure environment.</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Your organisation must </t>
        </r>
        <r>
          <rPr>
            <u/>
            <sz val="8"/>
            <color indexed="53"/>
            <rFont val="Tahoma"/>
            <family val="2"/>
          </rPr>
          <t xml:space="preserve">implement </t>
        </r>
        <r>
          <rPr>
            <sz val="8"/>
            <color indexed="53"/>
            <rFont val="Tahoma"/>
            <family val="2"/>
          </rPr>
          <t xml:space="preserve">the following measures:
There is evidence of a risk-based approach continuously applied to providing for a secure environment in the design of newly-built, modified or altered premises under the organisation’s responsibility.
There is limited or no evidence that the organisation has reviewed or evaluated the impact of designs to ensure that they have resulted in improvements in security.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There is no evidence that the organisation has taken a risk-based approach to providing for a secure environment in the design of new, modified or altered buildings under its responsibility.
There may be some activity to design environments securely but it is not applied continuously and / or in a risk-based manner.</t>
        </r>
        <r>
          <rPr>
            <b/>
            <sz val="8"/>
            <color indexed="10"/>
            <rFont val="Tahoma"/>
            <family val="2"/>
          </rPr>
          <t xml:space="preserve">
</t>
        </r>
        <r>
          <rPr>
            <sz val="8"/>
            <color indexed="81"/>
            <rFont val="Tahoma"/>
            <family val="2"/>
          </rPr>
          <t xml:space="preserve">
</t>
        </r>
      </text>
    </comment>
    <comment ref="D12"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that the organisation regularly evaluates the arrangements for managing access and controlling the movement of people in the organisation’s premises, buildings and grounds.
Where appropriate, the results from the evaluation feed into improvements in the arrangements for managing access and controlling the movement arrangements at the organisation.</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
Your organisation must </t>
        </r>
        <r>
          <rPr>
            <u/>
            <sz val="8"/>
            <color indexed="53"/>
            <rFont val="Tahoma"/>
            <family val="2"/>
          </rPr>
          <t>implement</t>
        </r>
        <r>
          <rPr>
            <sz val="8"/>
            <color indexed="53"/>
            <rFont val="Tahoma"/>
            <family val="2"/>
          </rPr>
          <t xml:space="preserve"> the following measures:
There is evidence of comprehensive arrangements for managing access and controlling the movement of people in the organisation’s premises, buildings and grounds.
There is limited or no evidence that there has been a review or evaluation of the arrangements around managing access and controlling the movement of people to bring about improvements in security.</t>
        </r>
        <r>
          <rPr>
            <b/>
            <sz val="8"/>
            <color indexed="53"/>
            <rFont val="Tahoma"/>
            <family val="2"/>
          </rPr>
          <t xml:space="preserve">
</t>
        </r>
        <r>
          <rPr>
            <b/>
            <sz val="8"/>
            <color indexed="10"/>
            <rFont val="Tahoma"/>
            <family val="2"/>
          </rPr>
          <t xml:space="preserve">Organisation does not meet the standard
</t>
        </r>
        <r>
          <rPr>
            <sz val="8"/>
            <color indexed="10"/>
            <rFont val="Tahoma"/>
            <family val="2"/>
          </rPr>
          <t>There is no evidence that the organisation has a means of comprehensively managing access and controlling the movement of people within its premises, buildings and grounds.
There may be some activities in the management of access and control of movement at the organisation’s site(s), but they are not systematic or comprehensive.</t>
        </r>
        <r>
          <rPr>
            <b/>
            <sz val="8"/>
            <color indexed="10"/>
            <rFont val="Tahoma"/>
            <family val="2"/>
          </rPr>
          <t xml:space="preserve">
</t>
        </r>
      </text>
    </comment>
    <comment ref="D13"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that the organisation regularly evaluates its arrangements for the protection of its assets to ensure effectiveness.
Where appropriate, evaluation results feed into improvements of the arrangements to protect assets at the organisation.
</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the following measures:
There is evidence that the organisation has comprehensive and systematic arrangements for the protection of assets from the point of procurement to their decommissioning or disposal.
There is limited or no evidence that there has been a review or evaluation of arrangements for the protection of assets to determine where improvements could be made to them.</t>
        </r>
        <r>
          <rPr>
            <b/>
            <sz val="8"/>
            <color indexed="53"/>
            <rFont val="Tahoma"/>
            <family val="2"/>
          </rPr>
          <t xml:space="preserve">
</t>
        </r>
        <r>
          <rPr>
            <b/>
            <sz val="8"/>
            <color indexed="10"/>
            <rFont val="Tahoma"/>
            <family val="2"/>
          </rPr>
          <t xml:space="preserve">Organisation does not meet the standard
</t>
        </r>
        <r>
          <rPr>
            <sz val="8"/>
            <color indexed="10"/>
            <rFont val="Tahoma"/>
            <family val="2"/>
          </rPr>
          <t>The organisation is unable to provide evidence of comprehensive and systematic arrangements for the protection of assets from the point of procurement to their decommissioning or disposal.
There may be some activity at the organisation to protect its assets but it is not comprehensive or systematic and/or it does not cover the entire life-cycle of the asset from the point of procurement to their decommissioning or disposal.</t>
        </r>
        <r>
          <rPr>
            <b/>
            <sz val="8"/>
            <color indexed="10"/>
            <rFont val="Tahoma"/>
            <family val="2"/>
          </rPr>
          <t xml:space="preserve">
</t>
        </r>
      </text>
    </comment>
    <comment ref="D14"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that the organisation regularly and soundly evaluates its policies and procedures for the safe and secure management of medicines and controlled drugs to ensure their effectiveness.
Where appropriate, the results from the evaluation feed into improvements of its policies and procedures for the safe management of medicines and controlled drugs.
</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the following measures:
There are clear policies and procedures in place for the safe management of medicines and controlled drugs that are supported by the board.
The policies and procedures are up-to-date and comply with current legislation and NHS Protect guidance on these areas.
There is evidence that the organisation has assurance on the security arrangements for all medicines and controlled drugs in the organisation.
There is limited or no evidence that there has been a sound and regular review or evaluation of the safe and secure management of medicines and controlled drugs.</t>
        </r>
        <r>
          <rPr>
            <b/>
            <sz val="8"/>
            <color indexed="53"/>
            <rFont val="Tahoma"/>
            <family val="2"/>
          </rPr>
          <t xml:space="preserve">
</t>
        </r>
        <r>
          <rPr>
            <b/>
            <sz val="8"/>
            <color indexed="10"/>
            <rFont val="Tahoma"/>
            <family val="2"/>
          </rPr>
          <t xml:space="preserve">Organisation does not meet the standard
</t>
        </r>
        <r>
          <rPr>
            <sz val="8"/>
            <color indexed="10"/>
            <rFont val="Tahoma"/>
            <family val="2"/>
          </rPr>
          <t>There is no evidence that the organisation has clear policies and procedures in place for the security of medicines and controlled drugs.
The organisation may have some arrangements in place for medicines and controlled drugs but these do not comply with current legislation and / or NHS Protect guidance.</t>
        </r>
        <r>
          <rPr>
            <b/>
            <sz val="8"/>
            <color indexed="10"/>
            <rFont val="Tahoma"/>
            <family val="2"/>
          </rPr>
          <t xml:space="preserve">
</t>
        </r>
        <r>
          <rPr>
            <sz val="8"/>
            <color indexed="81"/>
            <rFont val="Tahoma"/>
            <family val="2"/>
          </rPr>
          <t xml:space="preserve">
</t>
        </r>
      </text>
    </comment>
    <comment ref="D15" authorId="0">
      <text>
        <r>
          <rPr>
            <b/>
            <sz val="8"/>
            <color indexed="17"/>
            <rFont val="Tahoma"/>
            <family val="2"/>
          </rPr>
          <t xml:space="preserve">Organisation meets the standard
</t>
        </r>
        <r>
          <rPr>
            <sz val="8"/>
            <color indexed="17"/>
            <rFont val="Tahoma"/>
            <family val="2"/>
          </rPr>
          <t xml:space="preserve">Your organisation must </t>
        </r>
        <r>
          <rPr>
            <u/>
            <sz val="8"/>
            <color indexed="17"/>
            <rFont val="Tahoma"/>
            <family val="2"/>
          </rPr>
          <t>evaluate the outcome</t>
        </r>
        <r>
          <rPr>
            <sz val="8"/>
            <color indexed="17"/>
            <rFont val="Tahoma"/>
            <family val="2"/>
          </rPr>
          <t xml:space="preserve"> of measures that are in place:
There is evidence that the organisation regularly and soundly evaluates or audits its corporate asset register for assets worth £5,000 or more.
Where appropriate, the results from the evaluation or audits feed into improvements of its corporate asset register for assets worth £5,000 or more.</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the following measures:
There is evidence that the organisation operates a corporate asset register for assets worth £5,000 or more.
The corporate asset register is current, comprehensive and systematically applied across the organisation, and follows NHS Protect guidance.
There is limited or no evidence that there has been a sound audit or evaluation of the corporate asset register.</t>
        </r>
        <r>
          <rPr>
            <b/>
            <sz val="8"/>
            <color indexed="53"/>
            <rFont val="Tahoma"/>
            <family val="2"/>
          </rPr>
          <t xml:space="preserve">
</t>
        </r>
        <r>
          <rPr>
            <b/>
            <sz val="8"/>
            <color indexed="10"/>
            <rFont val="Tahoma"/>
            <family val="2"/>
          </rPr>
          <t xml:space="preserve">Organisation does not meet the standard
</t>
        </r>
        <r>
          <rPr>
            <sz val="8"/>
            <color indexed="10"/>
            <rFont val="Tahoma"/>
            <family val="2"/>
          </rPr>
          <t>There is little or no evidence that the organisation operates a corporate asset register for assets worth £5,000 or more.
There may be evidence of some arrangements in place to record assets worth £5000 or more, but they are not current, comprehensive or systematically applied across the organisation and do not follow NHS Protect guidance.</t>
        </r>
        <r>
          <rPr>
            <b/>
            <sz val="8"/>
            <color indexed="10"/>
            <rFont val="Tahoma"/>
            <family val="2"/>
          </rPr>
          <t xml:space="preserve">
</t>
        </r>
      </text>
    </comment>
    <comment ref="D16"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that the organisation undertakes regular and sound evaluations or audits of the departmental asset registers and records for high value, high risk assets worth less than £5,000 which are critical to business operations.
Where appropriate, the results from the evaluations or audits contribute to improvements of departmental asset registers and records.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There is evidence that the organisation operates departmental asset registers and records for high value, high risk assets worth less than £5,000 which are critical to business operations.
The departmental asset registers and records are current, comprehensive and systematically applied across the organisation.
There is limited or no evidence that there has been a sound and regular audit or evaluation of the departmental asset registers and records for effectiveness.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 xml:space="preserve">There is little or no evidence that the organisation has departmental asset registers and records for high value, high risk assets worth less than £5,000 which are critical to business operations.
There may be evidence of some arrangements in place to record lower value business-critical assets, although these are not current, comprehensive or systematically applied across the organisation.
</t>
        </r>
        <r>
          <rPr>
            <b/>
            <sz val="8"/>
            <color indexed="10"/>
            <rFont val="Tahoma"/>
            <family val="2"/>
          </rPr>
          <t xml:space="preserve">
</t>
        </r>
      </text>
    </comment>
    <comment ref="D17" authorId="0">
      <text>
        <r>
          <rPr>
            <b/>
            <sz val="8"/>
            <color indexed="17"/>
            <rFont val="Tahoma"/>
            <family val="2"/>
          </rPr>
          <t xml:space="preserve">Organisation meets the standard
</t>
        </r>
        <r>
          <rPr>
            <sz val="8"/>
            <color indexed="17"/>
            <rFont val="Tahoma"/>
            <family val="2"/>
          </rPr>
          <t xml:space="preserve">Your organisation must </t>
        </r>
        <r>
          <rPr>
            <u/>
            <sz val="8"/>
            <color indexed="17"/>
            <rFont val="Tahoma"/>
            <family val="2"/>
          </rPr>
          <t>evaluate the outcome</t>
        </r>
        <r>
          <rPr>
            <sz val="8"/>
            <color indexed="17"/>
            <rFont val="Tahoma"/>
            <family val="2"/>
          </rPr>
          <t xml:space="preserve"> of measures that are in place:
Key requirements
There is evidence that the organisation undertakes regular and sound audits and / or evaluation of the secure property facility for staff and patients to ensure its effectiveness.
Where appropriate, the results from the evaluation and / or audits contribute to improvements in arrangements for the security of staff and patients’ property.
</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Your organisation must </t>
        </r>
        <r>
          <rPr>
            <u/>
            <sz val="8"/>
            <color indexed="53"/>
            <rFont val="Tahoma"/>
            <family val="2"/>
          </rPr>
          <t xml:space="preserve">implement </t>
        </r>
        <r>
          <rPr>
            <sz val="8"/>
            <color indexed="53"/>
            <rFont val="Tahoma"/>
            <family val="2"/>
          </rPr>
          <t xml:space="preserve">the following measures:
Key requirements
There is evidence that the organisation has systematically implemented comprehensive secure arrangements for staff and patients’ property.
The NHS Protect document </t>
        </r>
        <r>
          <rPr>
            <i/>
            <sz val="8"/>
            <color indexed="53"/>
            <rFont val="Tahoma"/>
            <family val="2"/>
          </rPr>
          <t>Guidance for NHS organisations on the secure management of patients’ property</t>
        </r>
        <r>
          <rPr>
            <sz val="8"/>
            <color indexed="53"/>
            <rFont val="Tahoma"/>
            <family val="2"/>
          </rPr>
          <t xml:space="preserve"> has been fully implemented at the organisation.
There is limited or no evidence that there has been a sound review, audit or evaluation of the effectiveness of the arrangements for the security of staff and patients’ property.</t>
        </r>
        <r>
          <rPr>
            <b/>
            <sz val="8"/>
            <color indexed="52"/>
            <rFont val="Tahoma"/>
            <family val="2"/>
          </rPr>
          <t xml:space="preserve">
</t>
        </r>
        <r>
          <rPr>
            <b/>
            <sz val="8"/>
            <color indexed="17"/>
            <rFont val="Tahoma"/>
            <family val="2"/>
          </rPr>
          <t xml:space="preserve">
</t>
        </r>
        <r>
          <rPr>
            <b/>
            <sz val="8"/>
            <color indexed="10"/>
            <rFont val="Tahoma"/>
            <family val="2"/>
          </rPr>
          <t xml:space="preserve">Organisation does not meet the standard
</t>
        </r>
        <r>
          <rPr>
            <sz val="8"/>
            <color indexed="10"/>
            <rFont val="Tahoma"/>
            <family val="2"/>
          </rPr>
          <t xml:space="preserve">There is little or no evidence that there are secure arrangements for staff and patient property.
The organisation has not implemented the NHS Protect document </t>
        </r>
        <r>
          <rPr>
            <i/>
            <sz val="8"/>
            <color indexed="10"/>
            <rFont val="Tahoma"/>
            <family val="2"/>
          </rPr>
          <t>Guidance for NHS organisations on the secure management of patients’ property</t>
        </r>
        <r>
          <rPr>
            <sz val="8"/>
            <color indexed="10"/>
            <rFont val="Tahoma"/>
            <family val="2"/>
          </rPr>
          <t>.
There may be evidence of some arrangements in place to provide staff and patients with safe and secure facilities for the storage of their personal property. However, these arrangements are not comprehensive or systematically applied across the organisation and / or do not follow the relevant NHS Protect guidance.</t>
        </r>
        <r>
          <rPr>
            <b/>
            <sz val="8"/>
            <color indexed="10"/>
            <rFont val="Tahoma"/>
            <family val="2"/>
          </rPr>
          <t xml:space="preserve">
</t>
        </r>
        <r>
          <rPr>
            <sz val="8"/>
            <color indexed="81"/>
            <rFont val="Tahoma"/>
            <family val="2"/>
          </rPr>
          <t xml:space="preserve">
</t>
        </r>
      </text>
    </comment>
    <comment ref="D18"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 organisation can demonstrate that data from its security incident reporting system on theft of and criminal damage to its property and assets informs security management priorities. 
The organisation is able to demonstrate a link between reporting and improvements in the security of its property and assets.
There is evidence that the organisation regularly and soundly evaluates the effectiveness of its security incident reporting system on theft of and criminal damage to its property and assets and, where appropriate, the findings contribute to improvements.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the following measures:
The organisation maintains a systematic, comprehensive and up-to-date security incident reporting system, either manual or electronic, on security incidents involving theft of and/or criminal damage to its property and assets.
There is limited or no evidence that there has been a regular and sound review or evaluation of the organisation’s system for recording security incidents involving theft of and / or criminal damage to its property and assets.</t>
        </r>
        <r>
          <rPr>
            <b/>
            <sz val="8"/>
            <color indexed="53"/>
            <rFont val="Tahoma"/>
            <family val="2"/>
          </rPr>
          <t xml:space="preserve">
</t>
        </r>
        <r>
          <rPr>
            <b/>
            <sz val="8"/>
            <color indexed="10"/>
            <rFont val="Tahoma"/>
            <family val="2"/>
          </rPr>
          <t xml:space="preserve">Organisation does not meet the standard
</t>
        </r>
        <r>
          <rPr>
            <sz val="8"/>
            <color indexed="10"/>
            <rFont val="Tahoma"/>
            <family val="2"/>
          </rPr>
          <t>There is little or no evidence that the organisation maintains a detailed record of security incidents involving theft of and / or criminal damage to its property and assets.
The organisation maintains some records of property lost to theft or criminal damage but these are not comprehensive, systematically recorded or updated in a timely manner.</t>
        </r>
        <r>
          <rPr>
            <b/>
            <sz val="8"/>
            <color indexed="10"/>
            <rFont val="Tahoma"/>
            <family val="2"/>
          </rPr>
          <t xml:space="preserve">
</t>
        </r>
      </text>
    </comment>
    <comment ref="D19"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There is evidence that, using its risk-based approach to identifying and protecting its critical assets and infrastructure, the organisation makes improvements to relevant policies.
The organisation can demonstrate that it regularly evaluates its approach to identifying and protecting its critical assets and infrastructure and that, where appropriate, evaluation results contribute to improvements.
The organisation tests its business continuity response through rehearsal and table top exercises in areas that may threaten business continuity and resulting outcomes feed back into changes in training, policy and processes.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There is sound evidence that the organisation applies a risk-based approach to identifying and protecting its critical assets and infrastructure.
There is evidence that, as part of the broader business continuity remit, the organisation has identified the critical assets and infrastructure that will ensure continuity of service, risk assessed them and put in place the appropriate control measures.
There is limited or no evidence that there has been a significant review or evaluation of the identification and protection of critical assets and infrastructure or that the results of the risk-based approach are impacting on relevant organisational polices.
</t>
        </r>
        <r>
          <rPr>
            <b/>
            <sz val="8"/>
            <color indexed="10"/>
            <rFont val="Tahoma"/>
            <family val="2"/>
          </rPr>
          <t xml:space="preserve">Organisation does not meet the standard
</t>
        </r>
        <r>
          <rPr>
            <sz val="8"/>
            <color indexed="10"/>
            <rFont val="Tahoma"/>
            <family val="2"/>
          </rPr>
          <t>There is little or no evidence that the organisation applies a risk-based approach to identifying and protecting its critical assets and infrastructure.
There is no linkage to policies at the organisation or little or no evidence of this.</t>
        </r>
        <r>
          <rPr>
            <b/>
            <sz val="8"/>
            <color indexed="10"/>
            <rFont val="Tahoma"/>
            <family val="2"/>
          </rPr>
          <t xml:space="preserve">
</t>
        </r>
        <r>
          <rPr>
            <sz val="8"/>
            <color indexed="81"/>
            <rFont val="Tahoma"/>
            <family val="2"/>
          </rPr>
          <t xml:space="preserve">
</t>
        </r>
      </text>
    </comment>
    <comment ref="D20"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 organisation is able to demonstrate that the arrangements for increasing security resources and responses following an increase of the threat level receive an appropriate level of executive and / or management support and are embedded into the organisation’s risk processes.
The impact of the risk-based approach to responding to increased threat levels is regularly and soundly evaluated and relevant policies and processes are updated as required.</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 organisation demonstrates that it has taken a risk-based approach to security threats and is able to deploy appropriate resources in a timely manner in the event of an increase or escalation of the threat level.
There is limited or no evidence of regular and sound evaluation of whether the organisation is able to deploy appropriate resources in a timely manner in the event of an increase or escalation of the threat level.</t>
        </r>
        <r>
          <rPr>
            <b/>
            <sz val="8"/>
            <color indexed="53"/>
            <rFont val="Tahoma"/>
            <family val="2"/>
          </rPr>
          <t xml:space="preserve">
</t>
        </r>
        <r>
          <rPr>
            <b/>
            <sz val="8"/>
            <color indexed="10"/>
            <rFont val="Tahoma"/>
            <family val="2"/>
          </rPr>
          <t xml:space="preserve">Organisation does not meet the standard
</t>
        </r>
        <r>
          <rPr>
            <sz val="8"/>
            <color indexed="10"/>
            <rFont val="Tahoma"/>
            <family val="2"/>
          </rPr>
          <t>The organisation is unable to demonstrate that, in the event of an increased threat level, it is able to appropriately increase its security resources and responses in a timely manner using a risk-based approach.
It is possible that resources and responses can be increased but this cannot be shown to be appropriate for the level of risk.</t>
        </r>
        <r>
          <rPr>
            <b/>
            <sz val="8"/>
            <color indexed="10"/>
            <rFont val="Tahoma"/>
            <family val="2"/>
          </rPr>
          <t xml:space="preserve">
</t>
        </r>
      </text>
    </comment>
    <comment ref="D21"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 organisation is able to demonstrate that its ‘lockdown’ arrangements are regularly and soundly evaluated and any resulting findings are incorporated into improved arrangements.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 organisation is able to demonstrate that it has ‘lockdown’ arrangements in place for each of its sites or for specific buildings and / or areas of priority.
These arrangements follow the NHS Protect </t>
        </r>
        <r>
          <rPr>
            <i/>
            <sz val="8"/>
            <color indexed="53"/>
            <rFont val="Tahoma"/>
            <family val="2"/>
          </rPr>
          <t>Project Artemis</t>
        </r>
        <r>
          <rPr>
            <sz val="8"/>
            <color indexed="53"/>
            <rFont val="Tahoma"/>
            <family val="2"/>
          </rPr>
          <t xml:space="preserve"> guidance.
There is limited or no evidence of regular and sound evaluation of the effectiveness of the organisation’s lockdown arrangements.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 xml:space="preserve">There is little or no evidence that the organisation has suitable ‘lockdown’ arrangements in place.
The organisation may have some aspects of Lockdown in place, for example covering only some of the appropriate sites but not all, or not fully following the NHS Protect </t>
        </r>
        <r>
          <rPr>
            <i/>
            <sz val="8"/>
            <color indexed="10"/>
            <rFont val="Tahoma"/>
            <family val="2"/>
          </rPr>
          <t>Project Artemis</t>
        </r>
        <r>
          <rPr>
            <sz val="8"/>
            <color indexed="10"/>
            <rFont val="Tahoma"/>
            <family val="2"/>
          </rPr>
          <t xml:space="preserve"> guidance.</t>
        </r>
        <r>
          <rPr>
            <b/>
            <sz val="8"/>
            <color indexed="10"/>
            <rFont val="Tahoma"/>
            <family val="2"/>
          </rPr>
          <t xml:space="preserve">
</t>
        </r>
      </text>
    </comment>
    <comment ref="D22"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 organisation may be able to demonstrate that its policies and procedures in relation to child and infant abduction have resulted in a decrease in the number of incidents.
There is evidence that the organisation regularly tests, monitors, evaluates and reviews its child and infant abduction arrangements and that, where required, changes are made to policies and procedures to ensure that they are fit for purpose.</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 organisation is able to demonstrate that it has developed and implemented clear policies and procedures to prevent potential child or infant abduction.
The organisation’s policies and procedures are in line with NHS Protect guidance.
There is limited or no evidence of regular and sound evaluation of the effectiveness of the organisation’s guidance for the prevention of child or infant abduction.</t>
        </r>
        <r>
          <rPr>
            <b/>
            <sz val="8"/>
            <color indexed="53"/>
            <rFont val="Tahoma"/>
            <family val="2"/>
          </rPr>
          <t xml:space="preserve">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There is no evidence that the organisation has clear policies and procedures in place in relation to preventing a potential child or infant abduction.
It may be that there are some policies and procedures in place for addressing child or infant abduction but these are insufficient and / or do not follow NHS Protect child protection guidance.</t>
        </r>
        <r>
          <rPr>
            <b/>
            <sz val="8"/>
            <color indexed="10"/>
            <rFont val="Tahoma"/>
            <family val="2"/>
          </rPr>
          <t xml:space="preserve">
</t>
        </r>
        <r>
          <rPr>
            <sz val="8"/>
            <color indexed="81"/>
            <rFont val="Tahoma"/>
            <family val="2"/>
          </rPr>
          <t xml:space="preserve">
</t>
        </r>
      </text>
    </comment>
  </commentList>
</comments>
</file>

<file path=xl/comments4.xml><?xml version="1.0" encoding="utf-8"?>
<comments xmlns="http://schemas.openxmlformats.org/spreadsheetml/2006/main">
  <authors>
    <author>gsclater</author>
  </authors>
  <commentList>
    <comment ref="D8"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 xml:space="preserve">evaluate the outcome </t>
        </r>
        <r>
          <rPr>
            <sz val="8"/>
            <color indexed="17"/>
            <rFont val="Tahoma"/>
            <family val="2"/>
          </rPr>
          <t>of measures that are in place:
The organisation shows a commitment to deal with the protection of people and property in the most appropriate manner, and seeks to apply the full range of sanctions in line with NHS Protect guidance.
All appropriate factors are considered when deciding on what sanctions to apply.
There is executive support for the sanctions policy.
The organisation seeks to publicise sanctions, where appropriate, in order to maximise the deterrent value wherever possible.
There is evidence that the organisation soundly and regularly evaluates its sanction arrangements and that, where required, findings are incorporated into improvements.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 xml:space="preserve">implement </t>
        </r>
        <r>
          <rPr>
            <sz val="8"/>
            <color indexed="53"/>
            <rFont val="Tahoma"/>
            <family val="2"/>
          </rPr>
          <t>the following measures:
The organisation is able to demonstrate its commitment to applying sanctions appropriately against those responsible for acts of violence, security breaches, theft and criminal damage.
There are policies and procedures in place that support organisational commitment to applying appropriate sanctions in order to protect people and property.
The organisation seeks to apply the full range of sanctions available to them and, where appropriate, works with NHS Protect’s Legal Protection Unit to ensure sanctions are applied.
Where a decision is taken not to apply sanctions, the advice given and the reasons for it are documented.
There is limited or no evidence of regular and sound evaluation of the effectiveness of the organisation’s sanction arrangements.</t>
        </r>
        <r>
          <rPr>
            <b/>
            <sz val="8"/>
            <color indexed="53"/>
            <rFont val="Tahoma"/>
            <family val="2"/>
          </rPr>
          <t xml:space="preserve">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There is little or no evidence of commitment from the organisation, particularly at board or senior management level, to applying sanctions appropriately against those responsible for acts of violence, security breaches, theft and criminal damage. 
There may be some sanction activity for the protection of people and property but this is not systematically applied to each act of violence, theft, incident of criminal damage or security breach.</t>
        </r>
        <r>
          <rPr>
            <b/>
            <sz val="8"/>
            <color indexed="10"/>
            <rFont val="Tahoma"/>
            <family val="2"/>
          </rPr>
          <t xml:space="preserve">
</t>
        </r>
        <r>
          <rPr>
            <sz val="8"/>
            <color indexed="81"/>
            <rFont val="Tahoma"/>
            <family val="2"/>
          </rPr>
          <t xml:space="preserve">
</t>
        </r>
      </text>
    </comment>
    <comment ref="D9"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 findings of investigations are reviewed and fed back into policy and procedural changes, where appropriate, with the intention of preventing incidents of violence, theft or criminal damage from reoccurring.
There is evidence that the organisation soundly and regularly evaluates their investigative arrangements and that, where required, findings are incorporated into improvements.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 organisation is able to demonstrate that it undertakes investigations into allegations of violence, theft and criminal damage, and that these are carried out in compliance with all the relevant legislation and relevant NHS Protect guidance.
All allegations of violence, theft and criminal damage are investigated in a timely and proportionate manner.
Allegations are investigated appropriately, either through internal investigations or using the police.
There is limited or no evidence of regular and sound evaluation of the effectiveness of the organisation’s investigative arrangements.</t>
        </r>
        <r>
          <rPr>
            <b/>
            <sz val="8"/>
            <color indexed="53"/>
            <rFont val="Tahoma"/>
            <family val="2"/>
          </rPr>
          <t xml:space="preserve">
</t>
        </r>
        <r>
          <rPr>
            <b/>
            <sz val="8"/>
            <color indexed="17"/>
            <rFont val="Tahoma"/>
            <family val="2"/>
          </rPr>
          <t xml:space="preserve">
</t>
        </r>
        <r>
          <rPr>
            <b/>
            <sz val="8"/>
            <color indexed="10"/>
            <rFont val="Tahoma"/>
            <family val="2"/>
          </rPr>
          <t xml:space="preserve">Organisation does not meet the standard
</t>
        </r>
        <r>
          <rPr>
            <sz val="8"/>
            <color indexed="10"/>
            <rFont val="Tahoma"/>
            <family val="2"/>
          </rPr>
          <t>There is little or no evidence that the organisation has arrangements in place to ensure that allegations of violence, theft and criminal damage are investigated in a timely and proportionate manner.
Investigations may be being carried out but these are not done in compliance with relevant legislation and as outlined in NHS Protect’s guidance and training.</t>
        </r>
        <r>
          <rPr>
            <b/>
            <sz val="8"/>
            <color indexed="10"/>
            <rFont val="Tahoma"/>
            <family val="2"/>
          </rPr>
          <t xml:space="preserve">
</t>
        </r>
      </text>
    </comment>
    <comment ref="D10"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 organisation’s security management communications strategy is regularly and soundly evaluated and, where required, findings are incorporated into improvements.
Because it may not be appropriate to publicise some cases, for example due to clinical factors, organisations should demonstrate that they have a communications strategy that considers publication on a case-by-case basis.
The impact of publicity around sanctions and / or redress is soundly and continuously monitored and, where appropriate, amendments are made to the communications strategy and the organisation’s approach to publicity in this area with a view to making improvements.</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 organisation is able to demonstrate that it has a communications strategy that seeks to publicise, where appropriate, successes in prosecuting cases relating to denying unnecessary access to premises, staff assaults, security breaches, and theft and criminal damage, with a view to producing a deterrent effect.
There is limited or no evidence of regular and sound evaluation of the effectiveness of the organisation’s security management communications strategy and / or of the deterrent value of the publicity.
</t>
        </r>
        <r>
          <rPr>
            <b/>
            <sz val="8"/>
            <color indexed="17"/>
            <rFont val="Tahoma"/>
            <family val="2"/>
          </rPr>
          <t xml:space="preserve">
</t>
        </r>
        <r>
          <rPr>
            <b/>
            <sz val="8"/>
            <color indexed="10"/>
            <rFont val="Tahoma"/>
            <family val="2"/>
          </rPr>
          <t xml:space="preserve">Organisation does not meet the standard
</t>
        </r>
        <r>
          <rPr>
            <sz val="8"/>
            <color indexed="10"/>
            <rFont val="Tahoma"/>
            <family val="2"/>
          </rPr>
          <t xml:space="preserve">There is no evidence that the organisation publicises successful prosecutions of cases relating to denying unnecessary access to premises, staff assaults, security breaches, theft and criminal damage.
The organisation may publicise some prosecutions, but this is not done in a comprehensive or systematic manner and does not follow a communications strategy, potentially resulting in either lost opportunities or negative publicity.
</t>
        </r>
        <r>
          <rPr>
            <b/>
            <sz val="8"/>
            <color indexed="10"/>
            <rFont val="Tahoma"/>
            <family val="2"/>
          </rPr>
          <t xml:space="preserve">
</t>
        </r>
      </text>
    </comment>
    <comment ref="D11" authorId="0">
      <text>
        <r>
          <rPr>
            <b/>
            <sz val="8"/>
            <color indexed="17"/>
            <rFont val="Tahoma"/>
            <family val="2"/>
          </rPr>
          <t xml:space="preserve">Organisation meets the standard
</t>
        </r>
        <r>
          <rPr>
            <sz val="8"/>
            <color indexed="17"/>
            <rFont val="Tahoma"/>
            <family val="2"/>
          </rPr>
          <t xml:space="preserve">Key requirements
Your organisation must </t>
        </r>
        <r>
          <rPr>
            <u/>
            <sz val="8"/>
            <color indexed="17"/>
            <rFont val="Tahoma"/>
            <family val="2"/>
          </rPr>
          <t>evaluate the outcome</t>
        </r>
        <r>
          <rPr>
            <sz val="8"/>
            <color indexed="17"/>
            <rFont val="Tahoma"/>
            <family val="2"/>
          </rPr>
          <t xml:space="preserve"> of measures that are in place:
The organisation is able to demonstrate that they have a policy that enables it to consider recovery of financial losses due to theft of, or criminal damage to, its assets on a case-by-case basis.
The impact of the recovery of financial losses due theft or criminal damage of its assets is regularly monitored and soundly evaluated and, where appropriate, improvements are made to the redress policy and the organisation’s approach to recovery.</t>
        </r>
        <r>
          <rPr>
            <b/>
            <sz val="8"/>
            <color indexed="17"/>
            <rFont val="Tahoma"/>
            <family val="2"/>
          </rPr>
          <t xml:space="preserve">
</t>
        </r>
        <r>
          <rPr>
            <b/>
            <sz val="8"/>
            <color indexed="53"/>
            <rFont val="Tahoma"/>
            <family val="2"/>
          </rPr>
          <t xml:space="preserve">Organisation partially meets the standard
</t>
        </r>
        <r>
          <rPr>
            <sz val="8"/>
            <color indexed="53"/>
            <rFont val="Tahoma"/>
            <family val="2"/>
          </rPr>
          <t xml:space="preserve">Key requirements
Your organisation must </t>
        </r>
        <r>
          <rPr>
            <u/>
            <sz val="8"/>
            <color indexed="53"/>
            <rFont val="Tahoma"/>
            <family val="2"/>
          </rPr>
          <t>implement</t>
        </r>
        <r>
          <rPr>
            <sz val="8"/>
            <color indexed="53"/>
            <rFont val="Tahoma"/>
            <family val="2"/>
          </rPr>
          <t xml:space="preserve"> the following measures:
The organisation has a clear, comprehensive and systematic policy for the timely recovery of financial losses incurred due to theft of, or damage to, its assets.
There is limited or no evidence that there is a regular and sound evaluation of the effectiveness of this policy.</t>
        </r>
        <r>
          <rPr>
            <b/>
            <sz val="8"/>
            <color indexed="53"/>
            <rFont val="Tahoma"/>
            <family val="2"/>
          </rPr>
          <t xml:space="preserve">
</t>
        </r>
        <r>
          <rPr>
            <b/>
            <sz val="8"/>
            <color indexed="81"/>
            <rFont val="Tahoma"/>
            <family val="2"/>
          </rPr>
          <t xml:space="preserve">
</t>
        </r>
        <r>
          <rPr>
            <b/>
            <sz val="8"/>
            <color indexed="10"/>
            <rFont val="Tahoma"/>
            <family val="2"/>
          </rPr>
          <t xml:space="preserve">Organisation does not meet the standard
</t>
        </r>
        <r>
          <rPr>
            <sz val="8"/>
            <color indexed="10"/>
            <rFont val="Tahoma"/>
            <family val="2"/>
          </rPr>
          <t>There is no evidence that the organisation seeks to recover financial losses due to theft of, or criminal damage to, its assets.
There may be some activity to seek redress but this is not carried out in a clear, comprehensive, systematic or timely manner and there is not a clear policy in place in this area.</t>
        </r>
        <r>
          <rPr>
            <b/>
            <sz val="8"/>
            <color indexed="10"/>
            <rFont val="Tahoma"/>
            <family val="2"/>
          </rPr>
          <t xml:space="preserve">
</t>
        </r>
      </text>
    </comment>
  </commentList>
</comments>
</file>

<file path=xl/sharedStrings.xml><?xml version="1.0" encoding="utf-8"?>
<sst xmlns="http://schemas.openxmlformats.org/spreadsheetml/2006/main" count="225" uniqueCount="118">
  <si>
    <t>Standard</t>
  </si>
  <si>
    <t>Risk (3 selections)</t>
  </si>
  <si>
    <t>Risk (2 selections)</t>
  </si>
  <si>
    <t>Comment</t>
  </si>
  <si>
    <t>3.10</t>
  </si>
  <si>
    <t>3.11</t>
  </si>
  <si>
    <t>3.12</t>
  </si>
  <si>
    <t>3.13</t>
  </si>
  <si>
    <t>3.14</t>
  </si>
  <si>
    <t>Not Applicable</t>
  </si>
  <si>
    <t xml:space="preserve">
</t>
  </si>
  <si>
    <t>Please complete this sheet in as much detail as possible. 
To 'Select from list', click on the relevant field, then click on the arrow button, which will reveal a drop down menu.</t>
  </si>
  <si>
    <t>STRATEGIC GOVERNANCE</t>
  </si>
  <si>
    <t>High</t>
  </si>
  <si>
    <t>Low</t>
  </si>
  <si>
    <t>Medium</t>
  </si>
  <si>
    <t>INFORM &amp; INVOLVE</t>
  </si>
  <si>
    <t>PREVENT &amp; DETER</t>
  </si>
  <si>
    <t xml:space="preserve">Low </t>
  </si>
  <si>
    <t>HOLD TO ACCOUNT</t>
  </si>
  <si>
    <t>Calculation of risk</t>
  </si>
  <si>
    <t>Max value:</t>
  </si>
  <si>
    <t>Risk</t>
  </si>
  <si>
    <t>HIGH</t>
  </si>
  <si>
    <t>MEDIUM</t>
  </si>
  <si>
    <t>LOW</t>
  </si>
  <si>
    <t>Strategic Governance</t>
  </si>
  <si>
    <t>Inform &amp; Involve</t>
  </si>
  <si>
    <t>Prevent &amp; Deter</t>
  </si>
  <si>
    <t>Hold to Account</t>
  </si>
  <si>
    <t>Max value</t>
  </si>
  <si>
    <t>Region</t>
  </si>
  <si>
    <t>Staff headcount including contracted employees</t>
  </si>
  <si>
    <t>Org type</t>
  </si>
  <si>
    <t>North East</t>
  </si>
  <si>
    <t>North West</t>
  </si>
  <si>
    <t>South East</t>
  </si>
  <si>
    <t>South West</t>
  </si>
  <si>
    <t>Eastern</t>
  </si>
  <si>
    <t>West Midlands</t>
  </si>
  <si>
    <t>East Midlands</t>
  </si>
  <si>
    <t>London</t>
  </si>
  <si>
    <t>Acute</t>
  </si>
  <si>
    <t>Ambulance</t>
  </si>
  <si>
    <t>Care Trust</t>
  </si>
  <si>
    <t>Mental Health</t>
  </si>
  <si>
    <t>Special Health Authority</t>
  </si>
  <si>
    <t>Community Care Trust</t>
  </si>
  <si>
    <t>All staff who have been a victim of a violent incident have access to support services should they require it.</t>
  </si>
  <si>
    <t>3.15</t>
  </si>
  <si>
    <t>In the event of an increased security threat level, the organisation is able to increase its security resources and responses.</t>
  </si>
  <si>
    <t>If other please state organisation type:</t>
  </si>
  <si>
    <t>The organisation employs or contracts in a qualified person to undertake the full range of security management work.</t>
  </si>
  <si>
    <t>The organisation operates a corporate asset register for assets worth £5,000 or more.</t>
  </si>
  <si>
    <t>OVERALL LEVEL</t>
  </si>
  <si>
    <t>INFORM &amp; INVOLVE LEVEL</t>
  </si>
  <si>
    <t>PREVENT &amp; DETER LEVEL</t>
  </si>
  <si>
    <t>HOLD TO ACCOUNT LEVEL</t>
  </si>
  <si>
    <t>:</t>
  </si>
  <si>
    <t xml:space="preserve">Calculation of OVERALL </t>
  </si>
  <si>
    <t>Green</t>
  </si>
  <si>
    <t>Amber</t>
  </si>
  <si>
    <t>Red</t>
  </si>
  <si>
    <t xml:space="preserve">Note: If Q1.2 is "Red" then this will be "Red" regardless of the rating here
</t>
  </si>
  <si>
    <t>Note: If Q1.2 is "Red" then this will be "Red" regardless of the rating here</t>
  </si>
  <si>
    <t>Select Level</t>
  </si>
  <si>
    <t>Area</t>
  </si>
  <si>
    <t>Target Dates</t>
  </si>
  <si>
    <t>Completed Date</t>
  </si>
  <si>
    <t>Task/Objective</t>
  </si>
  <si>
    <t>Days/Time Allocated</t>
  </si>
  <si>
    <t>Actual Days</t>
  </si>
  <si>
    <t>Date:</t>
  </si>
  <si>
    <t>&lt;DATE&gt;</t>
  </si>
  <si>
    <t>The organisation allocates resources and investment to security management in line with its identified risks.</t>
  </si>
  <si>
    <t>The organisation demonstrates effective communication between risk management, capital projects management, estates, security management and external agencies to discuss security weaknesses and to agree a response.</t>
  </si>
  <si>
    <t>The organisation has arrangements in place to manage access and control the movement of people within its premises, buildings and any associated grounds.</t>
  </si>
  <si>
    <t xml:space="preserve">The organisation has clear policies and procedures in place for the security of medicines and controlled drugs (CDs).  </t>
  </si>
  <si>
    <t>Staff and patients have access to safe and secure facilities for the storage of their personal property.</t>
  </si>
  <si>
    <t>The organisation has in place suitable lockdown arrangements for each of its sites, or for other specific buildings/areas of priority.</t>
  </si>
  <si>
    <t>Where applicable, the organisation has clear policies and procedures in place in relation to preventing a potential child or infant abduction, and these are regularly tested, monitored and reviewed.</t>
  </si>
  <si>
    <t>The organisation has arrangements in place to ensure that allegations of violence, theft and criminal damage are investigated in a timely and proportionate manner and these arrangements are monitored, reviewed and evaluated.</t>
  </si>
  <si>
    <t>SRT LEVEL</t>
  </si>
  <si>
    <t xml:space="preserve">                                                                                                                                                                                                                                                                                                                                                                                                                                                                                                                                                                                                                                           </t>
  </si>
  <si>
    <t>A member of the executive board is responsible for overseeing and providing strategic management and support for all security management work within the organisation.</t>
  </si>
  <si>
    <t>The organisation participates in all national and local publicity initiatives, as required by NHS Protect, to raise security awareness.</t>
  </si>
  <si>
    <t>The organisation has arrangements in place for ‘post incident’ learning in relation to a) security breaches/incidents b) acts of violence c) thefts d) criminal damage and a mechanism for feeding this back into the development of policies.</t>
  </si>
  <si>
    <t>The organisation issues national and regional NHS Protect alerts to relevant staff and action is taken to raise awareness of security risks and incidents. The process is controlled, monitored reviewed and evaluated.</t>
  </si>
  <si>
    <t>The organisation ensures that the provision of a secure environment is a key criterion for any new build projects, or the modification and alteration (e.g. refurbishment or refitting) of existing premises.</t>
  </si>
  <si>
    <t>The organisation has in place departmental asset registers and records for assets worth less than £5,000.</t>
  </si>
  <si>
    <t>The organisation maintains a detailed record of security incidents affecting its  property and assets that involve theft and/or criminal damage and this is used to help inform security management priorities.</t>
  </si>
  <si>
    <t>The organisation takes a risk-based approach to identifying and protecting its critical assets and infrastructure. This is embedded in policy and can be evidenced.</t>
  </si>
  <si>
    <t xml:space="preserve">The organisation is committed to applying all appropriate sanctions against those responsible for acts of violence, security breaches, theft and criminal damage. </t>
  </si>
  <si>
    <t>Where appropriate, the organisation publicises successful prosecutions of cases relating to a) denying unnecessary access to premises b) the consequences of assaulting NHS staff c) breaching the security of NHS premises and property d) acts of theft and criminal damage.</t>
  </si>
  <si>
    <t>The organisation has a clear policy on the recovery of financial losses incurred due to theft of, or criminal damage to, its assets and can demonstrate its effectiveness.</t>
  </si>
  <si>
    <t xml:space="preserve">The organisation reports annually to its board on how it has met the standards set by NHS Protect in relation to security management, and its local priorities as identified in its work plan. </t>
  </si>
  <si>
    <t xml:space="preserve">The organisation has a security management strategy aligned to NHS Protect’s strategy. The strategy has been approved by the executive body or senior management team and is reviewed, evaluated and updated as required.  </t>
  </si>
  <si>
    <t xml:space="preserve">All staff know how to report a violent incident, theft, criminal damage or security breach. Their knowledge and understanding in this area is regularly checked and improvements in staff training are made where necessary.
</t>
  </si>
  <si>
    <t>The organisation provides prevention of violence training or conflict resolution training (CRT) to all its front line staff in accordance with NHS Protect’s guidance. The training is monitored, reviewed and evaluated.</t>
  </si>
  <si>
    <t>The organisation has systems in place to protect its assets from the point of procurement to the point of decommissioning or disposal.</t>
  </si>
  <si>
    <t>Name of the organisation</t>
  </si>
  <si>
    <r>
      <t>Date of completion of this review (</t>
    </r>
    <r>
      <rPr>
        <b/>
        <i/>
        <sz val="14"/>
        <rFont val="Calibri"/>
        <family val="2"/>
      </rPr>
      <t>dd/mm/yyyy</t>
    </r>
    <r>
      <rPr>
        <b/>
        <sz val="14"/>
        <rFont val="Calibri"/>
        <family val="2"/>
      </rPr>
      <t>)</t>
    </r>
  </si>
  <si>
    <t>The organisation undertakes risk assessments in relation to: a) protecting NHS staff and patients b) security of premises c) protecting property and assets d) security preparedness and resilience.
The organisation uses its identified risks to develop inclusive policies in respect of the above (a-d) and can demonstrate implementation of these policies.
The policies are monitored, reviewed and communicated across the organisation.</t>
  </si>
  <si>
    <t>Local memorandums of understanding, concordats and agreements are in place with the police and the Crown Prosecution Service (CPS) to help protect and secure NHS staff, premises, property and assets. This can be evidenced.</t>
  </si>
  <si>
    <t>All new staff, permanent and temporary, receive information about security measures and security management. 
Staff induction programmes include a security management component and learning outcomes can be evidenced.</t>
  </si>
  <si>
    <t>Name of the local security management specialist</t>
  </si>
  <si>
    <t>Substantive role (if not LSMS)</t>
  </si>
  <si>
    <t>Name of the director with responsibility for security management</t>
  </si>
  <si>
    <t>Total days used for security management</t>
  </si>
  <si>
    <t>Cost of security management staffing</t>
  </si>
  <si>
    <t>Cost of security equipment (including physical systems)</t>
  </si>
  <si>
    <t>Organisation code</t>
  </si>
  <si>
    <t>Print name:</t>
  </si>
  <si>
    <t>Signature of the local security management specialist:</t>
  </si>
  <si>
    <t>Signature of the director with responsibility for security management:</t>
  </si>
  <si>
    <t>Region (select from list)</t>
  </si>
  <si>
    <t>Organisation/provider type (select from list)</t>
  </si>
  <si>
    <t>STRATEGIC GOVERNANCE LEVEL</t>
  </si>
</sst>
</file>

<file path=xl/styles.xml><?xml version="1.0" encoding="utf-8"?>
<styleSheet xmlns="http://schemas.openxmlformats.org/spreadsheetml/2006/main">
  <numFmts count="3">
    <numFmt numFmtId="164" formatCode="&quot;£&quot;#,##0.00"/>
    <numFmt numFmtId="165" formatCode="0.0"/>
    <numFmt numFmtId="166" formatCode="dd/mm/yyyy;@"/>
  </numFmts>
  <fonts count="59">
    <font>
      <sz val="11"/>
      <color theme="1"/>
      <name val="Calibri"/>
      <family val="2"/>
      <scheme val="minor"/>
    </font>
    <font>
      <sz val="8"/>
      <color indexed="81"/>
      <name val="Tahoma"/>
      <family val="2"/>
    </font>
    <font>
      <b/>
      <sz val="8"/>
      <color indexed="81"/>
      <name val="Tahoma"/>
      <family val="2"/>
    </font>
    <font>
      <b/>
      <sz val="8"/>
      <color indexed="10"/>
      <name val="Tahoma"/>
      <family val="2"/>
    </font>
    <font>
      <b/>
      <sz val="8"/>
      <color indexed="17"/>
      <name val="Tahoma"/>
      <family val="2"/>
    </font>
    <font>
      <b/>
      <sz val="8"/>
      <color indexed="53"/>
      <name val="Tahoma"/>
      <family val="2"/>
    </font>
    <font>
      <sz val="12"/>
      <name val="Arial"/>
      <family val="2"/>
    </font>
    <font>
      <b/>
      <sz val="11"/>
      <color theme="3"/>
      <name val="Calibri"/>
      <family val="2"/>
      <scheme val="minor"/>
    </font>
    <font>
      <sz val="18"/>
      <color theme="1"/>
      <name val="Calibri"/>
      <family val="2"/>
      <scheme val="minor"/>
    </font>
    <font>
      <b/>
      <u/>
      <sz val="12"/>
      <color rgb="FFFF0000"/>
      <name val="Calibri"/>
      <family val="2"/>
      <scheme val="minor"/>
    </font>
    <font>
      <b/>
      <u/>
      <sz val="12"/>
      <color theme="9" tint="-0.249977111117893"/>
      <name val="Calibri"/>
      <family val="2"/>
      <scheme val="minor"/>
    </font>
    <font>
      <b/>
      <u/>
      <sz val="12"/>
      <color theme="6" tint="-0.499984740745262"/>
      <name val="Calibri"/>
      <family val="2"/>
      <scheme val="minor"/>
    </font>
    <font>
      <b/>
      <sz val="16"/>
      <color theme="1"/>
      <name val="Calibri"/>
      <family val="2"/>
      <scheme val="minor"/>
    </font>
    <font>
      <sz val="11"/>
      <name val="Calibri"/>
      <family val="2"/>
      <scheme val="minor"/>
    </font>
    <font>
      <u/>
      <sz val="11"/>
      <color theme="1"/>
      <name val="Calibri"/>
      <family val="2"/>
      <scheme val="minor"/>
    </font>
    <font>
      <u/>
      <sz val="11"/>
      <color rgb="FFFF0000"/>
      <name val="Calibri"/>
      <family val="2"/>
      <scheme val="minor"/>
    </font>
    <font>
      <u/>
      <sz val="11"/>
      <color theme="9"/>
      <name val="Calibri"/>
      <family val="2"/>
      <scheme val="minor"/>
    </font>
    <font>
      <u/>
      <sz val="11"/>
      <color rgb="FF00B050"/>
      <name val="Calibri"/>
      <family val="2"/>
      <scheme val="minor"/>
    </font>
    <font>
      <sz val="10"/>
      <color theme="6" tint="-0.499984740745262"/>
      <name val="Calibri"/>
      <family val="2"/>
      <scheme val="minor"/>
    </font>
    <font>
      <b/>
      <sz val="20"/>
      <color theme="1"/>
      <name val="Calibri"/>
      <family val="2"/>
      <scheme val="minor"/>
    </font>
    <font>
      <b/>
      <u/>
      <sz val="12"/>
      <color theme="9"/>
      <name val="Calibri"/>
      <family val="2"/>
      <scheme val="minor"/>
    </font>
    <font>
      <b/>
      <sz val="11"/>
      <color theme="4"/>
      <name val="Calibri"/>
      <family val="2"/>
      <scheme val="minor"/>
    </font>
    <font>
      <b/>
      <u/>
      <sz val="10"/>
      <color rgb="FFFF0000"/>
      <name val="Calibri"/>
      <family val="2"/>
      <scheme val="minor"/>
    </font>
    <font>
      <b/>
      <u/>
      <sz val="10"/>
      <color theme="9"/>
      <name val="Calibri"/>
      <family val="2"/>
      <scheme val="minor"/>
    </font>
    <font>
      <b/>
      <u/>
      <sz val="10"/>
      <color theme="6" tint="-0.499984740745262"/>
      <name val="Calibri"/>
      <family val="2"/>
      <scheme val="minor"/>
    </font>
    <font>
      <sz val="11"/>
      <color theme="7"/>
      <name val="Calibri"/>
      <family val="2"/>
      <scheme val="minor"/>
    </font>
    <font>
      <b/>
      <sz val="28"/>
      <color theme="1"/>
      <name val="Calibri"/>
      <family val="2"/>
      <scheme val="minor"/>
    </font>
    <font>
      <sz val="28"/>
      <color theme="1"/>
      <name val="Calibri"/>
      <family val="2"/>
      <scheme val="minor"/>
    </font>
    <font>
      <b/>
      <sz val="20"/>
      <color theme="0"/>
      <name val="Calibri"/>
      <family val="2"/>
      <scheme val="minor"/>
    </font>
    <font>
      <i/>
      <sz val="11"/>
      <color theme="5"/>
      <name val="Calibri"/>
      <family val="2"/>
      <scheme val="minor"/>
    </font>
    <font>
      <b/>
      <sz val="14"/>
      <color theme="0"/>
      <name val="Arial"/>
      <family val="2"/>
    </font>
    <font>
      <sz val="14"/>
      <color theme="0"/>
      <name val="Calibri"/>
      <family val="2"/>
      <scheme val="minor"/>
    </font>
    <font>
      <b/>
      <sz val="16"/>
      <color theme="3"/>
      <name val="Arial"/>
      <family val="2"/>
    </font>
    <font>
      <b/>
      <i/>
      <sz val="12"/>
      <color theme="5" tint="-0.499984740745262"/>
      <name val="Arial"/>
      <family val="2"/>
    </font>
    <font>
      <b/>
      <u/>
      <sz val="11"/>
      <color theme="1"/>
      <name val="Calibri"/>
      <family val="2"/>
      <scheme val="minor"/>
    </font>
    <font>
      <b/>
      <sz val="8"/>
      <color indexed="52"/>
      <name val="Tahoma"/>
      <family val="2"/>
    </font>
    <font>
      <b/>
      <sz val="14"/>
      <color theme="1"/>
      <name val="Calibri"/>
      <family val="2"/>
      <scheme val="minor"/>
    </font>
    <font>
      <sz val="11"/>
      <color theme="0"/>
      <name val="Calibri"/>
      <family val="2"/>
      <scheme val="minor"/>
    </font>
    <font>
      <b/>
      <sz val="18"/>
      <color theme="1"/>
      <name val="Calibri"/>
      <family val="2"/>
      <scheme val="minor"/>
    </font>
    <font>
      <b/>
      <sz val="22"/>
      <color theme="3"/>
      <name val="Calibri"/>
      <family val="2"/>
      <scheme val="minor"/>
    </font>
    <font>
      <sz val="11"/>
      <color theme="4"/>
      <name val="Calibri"/>
      <family val="2"/>
      <scheme val="minor"/>
    </font>
    <font>
      <sz val="8"/>
      <color indexed="17"/>
      <name val="Tahoma"/>
      <family val="2"/>
    </font>
    <font>
      <u/>
      <sz val="8"/>
      <color indexed="17"/>
      <name val="Tahoma"/>
      <family val="2"/>
    </font>
    <font>
      <sz val="8"/>
      <color indexed="10"/>
      <name val="Tahoma"/>
      <family val="2"/>
    </font>
    <font>
      <sz val="10"/>
      <color indexed="81"/>
      <name val="Tahoma"/>
      <family val="2"/>
    </font>
    <font>
      <sz val="8"/>
      <color indexed="53"/>
      <name val="Tahoma"/>
      <family val="2"/>
    </font>
    <font>
      <i/>
      <sz val="8"/>
      <color indexed="10"/>
      <name val="Tahoma"/>
      <family val="2"/>
    </font>
    <font>
      <i/>
      <sz val="8"/>
      <color indexed="53"/>
      <name val="Tahoma"/>
      <family val="2"/>
    </font>
    <font>
      <u/>
      <sz val="8"/>
      <color indexed="53"/>
      <name val="Tahoma"/>
      <family val="2"/>
    </font>
    <font>
      <b/>
      <i/>
      <sz val="14"/>
      <name val="Calibri"/>
      <family val="2"/>
    </font>
    <font>
      <b/>
      <sz val="14"/>
      <name val="Calibri"/>
      <family val="2"/>
    </font>
    <font>
      <b/>
      <sz val="14"/>
      <name val="Calibri"/>
      <family val="2"/>
      <scheme val="minor"/>
    </font>
    <font>
      <sz val="16"/>
      <color theme="1"/>
      <name val="Calibri"/>
      <family val="2"/>
      <scheme val="minor"/>
    </font>
    <font>
      <sz val="20"/>
      <color theme="1"/>
      <name val="Calibri"/>
      <family val="2"/>
      <scheme val="minor"/>
    </font>
    <font>
      <sz val="20"/>
      <name val="Arial"/>
      <family val="2"/>
    </font>
    <font>
      <sz val="12"/>
      <color theme="1"/>
      <name val="Calibri"/>
      <family val="2"/>
      <scheme val="minor"/>
    </font>
    <font>
      <sz val="14"/>
      <color theme="1"/>
      <name val="Calibri"/>
      <family val="2"/>
      <scheme val="minor"/>
    </font>
    <font>
      <sz val="14"/>
      <name val="Calibri"/>
      <family val="2"/>
      <scheme val="minor"/>
    </font>
    <font>
      <b/>
      <sz val="14"/>
      <color theme="0"/>
      <name val="Calibri"/>
      <family val="2"/>
      <scheme val="minor"/>
    </font>
  </fonts>
  <fills count="6">
    <fill>
      <patternFill patternType="none"/>
    </fill>
    <fill>
      <patternFill patternType="gray125"/>
    </fill>
    <fill>
      <patternFill patternType="solid">
        <fgColor theme="3"/>
        <bgColor indexed="64"/>
      </patternFill>
    </fill>
    <fill>
      <patternFill patternType="solid">
        <fgColor theme="4"/>
        <bgColor indexed="64"/>
      </patternFill>
    </fill>
    <fill>
      <patternFill patternType="solid">
        <fgColor theme="0" tint="-4.9989318521683403E-2"/>
        <bgColor indexed="64"/>
      </patternFill>
    </fill>
    <fill>
      <patternFill patternType="solid">
        <fgColor rgb="FF4F81BD"/>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bottom style="thin">
        <color indexed="64"/>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style="thin">
        <color theme="0"/>
      </bottom>
      <diagonal/>
    </border>
    <border>
      <left style="thin">
        <color theme="0"/>
      </left>
      <right/>
      <top style="thin">
        <color theme="0"/>
      </top>
      <bottom/>
      <diagonal/>
    </border>
    <border>
      <left/>
      <right style="thin">
        <color theme="0"/>
      </right>
      <top/>
      <bottom style="thin">
        <color theme="0"/>
      </bottom>
      <diagonal/>
    </border>
    <border>
      <left style="thin">
        <color theme="0"/>
      </left>
      <right/>
      <top/>
      <bottom/>
      <diagonal/>
    </border>
    <border>
      <left/>
      <right style="thin">
        <color theme="0"/>
      </right>
      <top/>
      <bottom/>
      <diagonal/>
    </border>
    <border>
      <left/>
      <right/>
      <top style="thin">
        <color theme="0"/>
      </top>
      <bottom/>
      <diagonal/>
    </border>
    <border>
      <left style="thin">
        <color theme="0"/>
      </left>
      <right/>
      <top/>
      <bottom style="thin">
        <color theme="0"/>
      </bottom>
      <diagonal/>
    </border>
    <border>
      <left/>
      <right/>
      <top/>
      <bottom style="thin">
        <color theme="0"/>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
      <left style="thin">
        <color theme="4"/>
      </left>
      <right style="thin">
        <color theme="4"/>
      </right>
      <top style="thin">
        <color theme="4"/>
      </top>
      <bottom/>
      <diagonal/>
    </border>
    <border>
      <left style="thin">
        <color theme="4"/>
      </left>
      <right style="thin">
        <color theme="4"/>
      </right>
      <top/>
      <bottom/>
      <diagonal/>
    </border>
    <border>
      <left/>
      <right style="thin">
        <color theme="4"/>
      </right>
      <top/>
      <bottom/>
      <diagonal/>
    </border>
    <border>
      <left/>
      <right style="thick">
        <color indexed="64"/>
      </right>
      <top/>
      <bottom/>
      <diagonal/>
    </border>
    <border>
      <left/>
      <right style="thin">
        <color indexed="64"/>
      </right>
      <top style="thin">
        <color indexed="64"/>
      </top>
      <bottom/>
      <diagonal/>
    </border>
    <border>
      <left/>
      <right style="thin">
        <color indexed="64"/>
      </right>
      <top/>
      <bottom/>
      <diagonal/>
    </border>
    <border>
      <left style="thick">
        <color indexed="64"/>
      </left>
      <right style="thin">
        <color indexed="64"/>
      </right>
      <top/>
      <bottom/>
      <diagonal/>
    </border>
  </borders>
  <cellStyleXfs count="1">
    <xf numFmtId="0" fontId="0" fillId="0" borderId="0"/>
  </cellStyleXfs>
  <cellXfs count="228">
    <xf numFmtId="0" fontId="0" fillId="0" borderId="0" xfId="0"/>
    <xf numFmtId="0" fontId="8" fillId="0" borderId="0" xfId="0" applyFont="1" applyAlignment="1">
      <alignment horizontal="center" vertical="top"/>
    </xf>
    <xf numFmtId="0" fontId="0" fillId="0" borderId="0" xfId="0" applyAlignment="1">
      <alignment horizontal="center" vertical="top"/>
    </xf>
    <xf numFmtId="49" fontId="0" fillId="0" borderId="0" xfId="0" applyNumberFormat="1"/>
    <xf numFmtId="0" fontId="0" fillId="0" borderId="0" xfId="0" applyBorder="1"/>
    <xf numFmtId="0" fontId="0" fillId="0" borderId="7" xfId="0" applyBorder="1" applyAlignment="1">
      <alignment horizontal="left" vertical="top" wrapText="1"/>
    </xf>
    <xf numFmtId="0" fontId="0" fillId="0" borderId="7" xfId="0" applyBorder="1"/>
    <xf numFmtId="0" fontId="8" fillId="0" borderId="0" xfId="0" applyFont="1" applyBorder="1" applyAlignment="1">
      <alignment horizontal="center" vertical="top"/>
    </xf>
    <xf numFmtId="0" fontId="6" fillId="2" borderId="0" xfId="0" applyFont="1" applyFill="1" applyBorder="1" applyAlignment="1" applyProtection="1"/>
    <xf numFmtId="0" fontId="0" fillId="0" borderId="0" xfId="0" applyBorder="1" applyAlignment="1" applyProtection="1"/>
    <xf numFmtId="0" fontId="6" fillId="3" borderId="0" xfId="0" applyFont="1" applyFill="1" applyBorder="1" applyAlignment="1" applyProtection="1"/>
    <xf numFmtId="0" fontId="6" fillId="3" borderId="0" xfId="0" applyFont="1" applyFill="1" applyBorder="1" applyAlignment="1" applyProtection="1">
      <alignment wrapText="1"/>
    </xf>
    <xf numFmtId="0" fontId="0" fillId="3" borderId="0" xfId="0" applyFill="1" applyBorder="1"/>
    <xf numFmtId="0" fontId="8" fillId="3" borderId="0" xfId="0" applyFont="1" applyFill="1" applyBorder="1" applyAlignment="1">
      <alignment horizontal="center" vertical="top"/>
    </xf>
    <xf numFmtId="0" fontId="0" fillId="0" borderId="0" xfId="0" applyBorder="1" applyAlignment="1">
      <alignment horizontal="center" vertical="top"/>
    </xf>
    <xf numFmtId="0" fontId="0" fillId="0" borderId="7" xfId="0" applyFill="1" applyBorder="1" applyAlignment="1" applyProtection="1"/>
    <xf numFmtId="0" fontId="6" fillId="0" borderId="7" xfId="0" applyFont="1" applyBorder="1" applyProtection="1"/>
    <xf numFmtId="0" fontId="8" fillId="0" borderId="7" xfId="0" applyFont="1" applyBorder="1" applyAlignment="1">
      <alignment horizontal="center" vertical="top"/>
    </xf>
    <xf numFmtId="0" fontId="0" fillId="0" borderId="7" xfId="0" applyBorder="1" applyAlignment="1" applyProtection="1"/>
    <xf numFmtId="0" fontId="6" fillId="0" borderId="7" xfId="0" applyFont="1" applyFill="1" applyBorder="1" applyAlignment="1" applyProtection="1"/>
    <xf numFmtId="0" fontId="6" fillId="2" borderId="7" xfId="0" applyFont="1" applyFill="1" applyBorder="1" applyAlignment="1" applyProtection="1"/>
    <xf numFmtId="0" fontId="0" fillId="0" borderId="8" xfId="0" applyFill="1" applyBorder="1" applyAlignment="1" applyProtection="1"/>
    <xf numFmtId="0" fontId="0" fillId="0" borderId="8" xfId="0" applyBorder="1" applyAlignment="1" applyProtection="1"/>
    <xf numFmtId="0" fontId="0" fillId="0" borderId="8" xfId="0" applyBorder="1"/>
    <xf numFmtId="0" fontId="0" fillId="2" borderId="7" xfId="0" applyFill="1" applyBorder="1" applyAlignment="1" applyProtection="1"/>
    <xf numFmtId="0" fontId="0" fillId="2" borderId="8" xfId="0" applyFill="1" applyBorder="1" applyAlignment="1" applyProtection="1"/>
    <xf numFmtId="0" fontId="6" fillId="0" borderId="0" xfId="0" applyFont="1" applyBorder="1" applyAlignment="1" applyProtection="1"/>
    <xf numFmtId="0" fontId="0" fillId="2" borderId="0" xfId="0" applyFill="1" applyBorder="1" applyAlignment="1" applyProtection="1"/>
    <xf numFmtId="0" fontId="0" fillId="3" borderId="0" xfId="0" applyFill="1" applyBorder="1" applyAlignment="1" applyProtection="1">
      <alignment wrapText="1"/>
    </xf>
    <xf numFmtId="0" fontId="0" fillId="3" borderId="0" xfId="0" applyFill="1" applyBorder="1" applyAlignment="1"/>
    <xf numFmtId="0" fontId="0" fillId="3" borderId="0" xfId="0" applyFill="1" applyBorder="1" applyAlignment="1" applyProtection="1"/>
    <xf numFmtId="0" fontId="0" fillId="0" borderId="7" xfId="0" applyBorder="1" applyAlignment="1">
      <alignment horizontal="center" vertical="center"/>
    </xf>
    <xf numFmtId="0" fontId="9" fillId="0" borderId="7" xfId="0" applyFont="1" applyBorder="1" applyAlignment="1">
      <alignment horizontal="center" vertical="center" wrapText="1"/>
    </xf>
    <xf numFmtId="0" fontId="10" fillId="0" borderId="7" xfId="0" applyFont="1" applyBorder="1" applyAlignment="1">
      <alignment horizontal="center" vertical="center" wrapText="1"/>
    </xf>
    <xf numFmtId="0" fontId="11" fillId="0" borderId="7" xfId="0" applyFont="1" applyBorder="1" applyAlignment="1">
      <alignment horizontal="center" vertical="center" wrapText="1"/>
    </xf>
    <xf numFmtId="0" fontId="0" fillId="0" borderId="9" xfId="0" applyBorder="1"/>
    <xf numFmtId="0" fontId="0" fillId="3" borderId="0" xfId="0" applyFill="1"/>
    <xf numFmtId="0" fontId="8" fillId="3" borderId="0" xfId="0" applyFont="1" applyFill="1" applyBorder="1" applyAlignment="1">
      <alignment horizontal="center" vertical="top" wrapText="1"/>
    </xf>
    <xf numFmtId="0" fontId="0" fillId="3" borderId="0" xfId="0" applyFill="1" applyBorder="1" applyAlignment="1">
      <alignment horizontal="left" vertical="top" wrapText="1"/>
    </xf>
    <xf numFmtId="49" fontId="0" fillId="0" borderId="7" xfId="0" applyNumberFormat="1" applyBorder="1" applyAlignment="1">
      <alignment horizontal="center" vertical="top"/>
    </xf>
    <xf numFmtId="0" fontId="12" fillId="0" borderId="7" xfId="0" applyFont="1" applyBorder="1" applyAlignment="1">
      <alignment horizontal="center" vertical="center"/>
    </xf>
    <xf numFmtId="0" fontId="13" fillId="0" borderId="7" xfId="0" applyFont="1" applyBorder="1" applyAlignment="1">
      <alignment horizontal="left" vertical="top" wrapText="1"/>
    </xf>
    <xf numFmtId="49" fontId="0" fillId="0" borderId="7" xfId="0" applyNumberFormat="1" applyBorder="1"/>
    <xf numFmtId="0" fontId="0" fillId="0" borderId="10" xfId="0" applyBorder="1" applyAlignment="1">
      <alignment horizontal="left" vertical="top" wrapText="1"/>
    </xf>
    <xf numFmtId="0" fontId="0" fillId="0" borderId="10" xfId="0" applyBorder="1"/>
    <xf numFmtId="49" fontId="0" fillId="0" borderId="11" xfId="0" applyNumberFormat="1" applyBorder="1"/>
    <xf numFmtId="0" fontId="0" fillId="0" borderId="7" xfId="0" applyBorder="1" applyAlignment="1">
      <alignment horizontal="center"/>
    </xf>
    <xf numFmtId="0" fontId="14" fillId="0" borderId="7" xfId="0" applyFont="1" applyBorder="1"/>
    <xf numFmtId="0" fontId="7" fillId="0" borderId="7" xfId="0" applyFont="1" applyBorder="1"/>
    <xf numFmtId="0" fontId="0" fillId="0" borderId="7" xfId="0" applyBorder="1" applyAlignment="1">
      <alignment horizontal="left" vertical="center"/>
    </xf>
    <xf numFmtId="0" fontId="15" fillId="0" borderId="7" xfId="0" applyFont="1" applyBorder="1" applyAlignment="1">
      <alignment horizontal="center" vertical="center"/>
    </xf>
    <xf numFmtId="0" fontId="16" fillId="0" borderId="7" xfId="0" applyFont="1" applyBorder="1" applyAlignment="1">
      <alignment horizontal="center" vertical="center"/>
    </xf>
    <xf numFmtId="0" fontId="17" fillId="0" borderId="7" xfId="0" applyFont="1" applyBorder="1" applyAlignment="1">
      <alignment horizontal="center" vertical="center"/>
    </xf>
    <xf numFmtId="0" fontId="0" fillId="0" borderId="8" xfId="0" applyBorder="1" applyProtection="1"/>
    <xf numFmtId="0" fontId="0" fillId="0" borderId="7" xfId="0" applyBorder="1" applyProtection="1"/>
    <xf numFmtId="0" fontId="8" fillId="3" borderId="0" xfId="0" applyFont="1" applyFill="1" applyBorder="1" applyAlignment="1" applyProtection="1">
      <alignment horizontal="center" vertical="top"/>
    </xf>
    <xf numFmtId="0" fontId="8" fillId="0" borderId="7" xfId="0" applyFont="1" applyBorder="1" applyAlignment="1" applyProtection="1">
      <alignment horizontal="center" vertical="top"/>
    </xf>
    <xf numFmtId="0" fontId="0" fillId="3" borderId="0" xfId="0" applyFill="1" applyBorder="1" applyProtection="1"/>
    <xf numFmtId="0" fontId="8" fillId="0" borderId="8" xfId="0" applyFont="1" applyBorder="1" applyAlignment="1" applyProtection="1">
      <alignment horizontal="center" vertical="top"/>
    </xf>
    <xf numFmtId="0" fontId="9" fillId="0" borderId="7" xfId="0" applyFont="1" applyBorder="1" applyAlignment="1" applyProtection="1">
      <alignment horizontal="center" vertical="top" wrapText="1"/>
    </xf>
    <xf numFmtId="0" fontId="10" fillId="0" borderId="7" xfId="0" applyFont="1" applyBorder="1" applyAlignment="1" applyProtection="1">
      <alignment horizontal="center" vertical="top" wrapText="1"/>
    </xf>
    <xf numFmtId="0" fontId="11" fillId="0" borderId="7" xfId="0" applyFont="1" applyBorder="1" applyAlignment="1" applyProtection="1">
      <alignment horizontal="center" vertical="top" wrapText="1"/>
    </xf>
    <xf numFmtId="0" fontId="0" fillId="0" borderId="0" xfId="0" applyBorder="1" applyAlignment="1" applyProtection="1">
      <alignment horizontal="center" vertical="top"/>
    </xf>
    <xf numFmtId="0" fontId="0" fillId="0" borderId="7" xfId="0" applyBorder="1" applyAlignment="1" applyProtection="1">
      <alignment horizontal="center" vertical="center"/>
    </xf>
    <xf numFmtId="0" fontId="18" fillId="0" borderId="7" xfId="0" applyFont="1" applyBorder="1" applyAlignment="1" applyProtection="1">
      <alignment horizontal="center" vertical="top" wrapText="1"/>
    </xf>
    <xf numFmtId="0" fontId="0" fillId="0" borderId="9" xfId="0" applyBorder="1" applyProtection="1"/>
    <xf numFmtId="0" fontId="0" fillId="0" borderId="7" xfId="0" applyFill="1" applyBorder="1" applyProtection="1"/>
    <xf numFmtId="0" fontId="19" fillId="0" borderId="7" xfId="0" applyFont="1" applyFill="1" applyBorder="1" applyAlignment="1" applyProtection="1">
      <alignment horizontal="center"/>
    </xf>
    <xf numFmtId="0" fontId="0" fillId="3" borderId="12" xfId="0" applyFill="1" applyBorder="1" applyProtection="1"/>
    <xf numFmtId="0" fontId="0" fillId="3" borderId="9" xfId="0" applyFill="1" applyBorder="1" applyAlignment="1" applyProtection="1"/>
    <xf numFmtId="0" fontId="0" fillId="0" borderId="13" xfId="0" applyBorder="1" applyProtection="1"/>
    <xf numFmtId="0" fontId="0" fillId="3" borderId="14" xfId="0" applyFill="1" applyBorder="1" applyProtection="1"/>
    <xf numFmtId="0" fontId="0" fillId="3" borderId="15" xfId="0" applyFill="1" applyBorder="1" applyAlignment="1" applyProtection="1"/>
    <xf numFmtId="0" fontId="0" fillId="0" borderId="11" xfId="0" applyBorder="1" applyProtection="1"/>
    <xf numFmtId="0" fontId="0" fillId="0" borderId="11" xfId="0" applyBorder="1" applyAlignment="1" applyProtection="1">
      <alignment horizontal="center" vertical="top"/>
    </xf>
    <xf numFmtId="0" fontId="0" fillId="0" borderId="11" xfId="0" applyBorder="1" applyAlignment="1" applyProtection="1">
      <alignment horizontal="left" vertical="top" wrapText="1"/>
    </xf>
    <xf numFmtId="0" fontId="9" fillId="0" borderId="7" xfId="0" applyFont="1" applyBorder="1" applyAlignment="1" applyProtection="1">
      <alignment horizontal="center" vertical="center" wrapText="1"/>
    </xf>
    <xf numFmtId="0" fontId="20" fillId="0" borderId="7" xfId="0" applyFont="1" applyBorder="1" applyAlignment="1" applyProtection="1">
      <alignment horizontal="center" vertical="center" wrapText="1"/>
    </xf>
    <xf numFmtId="0" fontId="11" fillId="0" borderId="7" xfId="0" applyFont="1" applyBorder="1" applyAlignment="1" applyProtection="1">
      <alignment horizontal="center" vertical="center" wrapText="1"/>
    </xf>
    <xf numFmtId="0" fontId="0" fillId="0" borderId="7" xfId="0" applyBorder="1" applyAlignment="1" applyProtection="1">
      <alignment horizontal="center" vertical="top"/>
    </xf>
    <xf numFmtId="0" fontId="0" fillId="0" borderId="7" xfId="0" applyBorder="1" applyAlignment="1" applyProtection="1">
      <alignment horizontal="left" vertical="top" wrapText="1"/>
    </xf>
    <xf numFmtId="0" fontId="0" fillId="0" borderId="7" xfId="0" applyBorder="1" applyAlignment="1" applyProtection="1">
      <alignment horizontal="center"/>
    </xf>
    <xf numFmtId="0" fontId="0" fillId="0" borderId="7" xfId="0" applyBorder="1" applyAlignment="1" applyProtection="1">
      <alignment horizontal="right" wrapText="1"/>
    </xf>
    <xf numFmtId="0" fontId="21" fillId="0" borderId="7" xfId="0" applyFont="1" applyBorder="1" applyAlignment="1" applyProtection="1">
      <alignment horizontal="center" vertical="center"/>
    </xf>
    <xf numFmtId="0" fontId="14" fillId="0" borderId="7" xfId="0" applyFont="1" applyBorder="1" applyProtection="1"/>
    <xf numFmtId="0" fontId="22" fillId="0" borderId="7" xfId="0" applyFont="1" applyBorder="1" applyAlignment="1" applyProtection="1">
      <alignment horizontal="center" vertical="center" wrapText="1"/>
    </xf>
    <xf numFmtId="0" fontId="23" fillId="0" borderId="7" xfId="0" applyFont="1" applyBorder="1" applyAlignment="1" applyProtection="1">
      <alignment horizontal="center" vertical="center" wrapText="1"/>
    </xf>
    <xf numFmtId="0" fontId="24" fillId="0" borderId="7" xfId="0" applyFont="1" applyBorder="1" applyAlignment="1" applyProtection="1">
      <alignment horizontal="center" vertical="center" wrapText="1"/>
    </xf>
    <xf numFmtId="0" fontId="0" fillId="0" borderId="7" xfId="0" applyBorder="1" applyAlignment="1" applyProtection="1">
      <alignment wrapText="1"/>
    </xf>
    <xf numFmtId="0" fontId="0" fillId="0" borderId="7" xfId="0" applyFont="1" applyBorder="1" applyAlignment="1" applyProtection="1">
      <alignment horizontal="center" vertical="center"/>
    </xf>
    <xf numFmtId="0" fontId="25" fillId="0" borderId="7" xfId="0" applyFont="1" applyBorder="1" applyAlignment="1" applyProtection="1">
      <alignment horizontal="center"/>
    </xf>
    <xf numFmtId="0" fontId="21" fillId="0" borderId="7" xfId="0" applyFont="1" applyBorder="1" applyProtection="1"/>
    <xf numFmtId="0" fontId="0" fillId="0" borderId="0" xfId="0" applyBorder="1" applyProtection="1"/>
    <xf numFmtId="0" fontId="34" fillId="0" borderId="0" xfId="0" applyFont="1"/>
    <xf numFmtId="0" fontId="14" fillId="0" borderId="0" xfId="0" applyNumberFormat="1" applyFont="1"/>
    <xf numFmtId="0" fontId="14" fillId="0" borderId="0" xfId="0" applyFont="1"/>
    <xf numFmtId="0" fontId="0" fillId="0" borderId="0" xfId="0" applyFont="1" applyFill="1" applyBorder="1" applyAlignment="1" applyProtection="1">
      <alignment horizontal="center" vertical="center"/>
      <protection locked="0"/>
    </xf>
    <xf numFmtId="164" fontId="0" fillId="0" borderId="0" xfId="0" applyNumberFormat="1" applyFont="1" applyFill="1" applyBorder="1" applyAlignment="1" applyProtection="1">
      <alignment horizontal="center" vertical="center"/>
      <protection locked="0"/>
    </xf>
    <xf numFmtId="165" fontId="0" fillId="0" borderId="0" xfId="0" applyNumberFormat="1" applyFont="1" applyFill="1" applyBorder="1" applyAlignment="1" applyProtection="1">
      <alignment horizontal="center" vertical="center"/>
      <protection locked="0"/>
    </xf>
    <xf numFmtId="0" fontId="0" fillId="0" borderId="0" xfId="0" applyFill="1" applyBorder="1" applyAlignment="1" applyProtection="1">
      <alignment horizontal="center" vertical="center" wrapText="1"/>
      <protection locked="0"/>
    </xf>
    <xf numFmtId="0" fontId="0" fillId="0" borderId="0" xfId="0" applyFont="1" applyFill="1" applyBorder="1" applyAlignment="1" applyProtection="1">
      <alignment horizontal="left" vertical="center"/>
      <protection locked="0"/>
    </xf>
    <xf numFmtId="166" fontId="0" fillId="0" borderId="0" xfId="0" applyNumberFormat="1" applyFill="1" applyBorder="1" applyAlignment="1" applyProtection="1">
      <alignment horizontal="center" vertical="center"/>
      <protection locked="0"/>
    </xf>
    <xf numFmtId="0" fontId="0" fillId="0" borderId="13" xfId="0" applyBorder="1"/>
    <xf numFmtId="0" fontId="0" fillId="0" borderId="11" xfId="0" applyBorder="1"/>
    <xf numFmtId="0" fontId="0" fillId="3" borderId="0" xfId="0" applyFill="1" applyAlignment="1"/>
    <xf numFmtId="0" fontId="0" fillId="3" borderId="0" xfId="0" applyFill="1" applyBorder="1" applyAlignment="1"/>
    <xf numFmtId="0" fontId="0" fillId="5" borderId="0" xfId="0" applyFont="1" applyFill="1" applyBorder="1" applyAlignment="1" applyProtection="1">
      <alignment horizontal="center" vertical="center"/>
      <protection locked="0"/>
    </xf>
    <xf numFmtId="164" fontId="0" fillId="5" borderId="0" xfId="0" applyNumberFormat="1" applyFont="1" applyFill="1" applyBorder="1" applyAlignment="1" applyProtection="1">
      <alignment horizontal="center" vertical="center"/>
      <protection locked="0"/>
    </xf>
    <xf numFmtId="0" fontId="0" fillId="0" borderId="0" xfId="0" applyAlignment="1">
      <alignment wrapText="1"/>
    </xf>
    <xf numFmtId="0" fontId="38" fillId="0" borderId="0" xfId="0" applyFont="1"/>
    <xf numFmtId="0" fontId="38" fillId="0" borderId="0" xfId="0" applyFont="1" applyProtection="1">
      <protection locked="0"/>
    </xf>
    <xf numFmtId="0" fontId="38" fillId="0" borderId="0" xfId="0" applyFont="1" applyBorder="1" applyProtection="1">
      <protection locked="0"/>
    </xf>
    <xf numFmtId="0" fontId="0" fillId="0" borderId="0" xfId="0" applyAlignment="1">
      <alignment horizontal="left"/>
    </xf>
    <xf numFmtId="0" fontId="36" fillId="0" borderId="1" xfId="0" applyFont="1" applyFill="1" applyBorder="1" applyAlignment="1" applyProtection="1">
      <alignment horizontal="center" vertical="center" wrapText="1"/>
    </xf>
    <xf numFmtId="0" fontId="30" fillId="3" borderId="0" xfId="0" applyFont="1" applyFill="1" applyBorder="1" applyAlignment="1" applyProtection="1"/>
    <xf numFmtId="0" fontId="0" fillId="3" borderId="0" xfId="0" applyFill="1" applyAlignment="1"/>
    <xf numFmtId="0" fontId="40" fillId="3" borderId="0" xfId="0" applyFont="1" applyFill="1" applyBorder="1" applyProtection="1"/>
    <xf numFmtId="0" fontId="0" fillId="0" borderId="25" xfId="0" applyBorder="1" applyAlignment="1"/>
    <xf numFmtId="0" fontId="0" fillId="3" borderId="25" xfId="0" applyFill="1" applyBorder="1" applyProtection="1"/>
    <xf numFmtId="0" fontId="0" fillId="0" borderId="25" xfId="0" applyFill="1" applyBorder="1" applyProtection="1"/>
    <xf numFmtId="0" fontId="36" fillId="5" borderId="0" xfId="0" applyFont="1" applyFill="1" applyBorder="1" applyAlignment="1" applyProtection="1">
      <alignment horizontal="left" vertical="center"/>
    </xf>
    <xf numFmtId="0" fontId="54" fillId="3" borderId="0" xfId="0" applyFont="1" applyFill="1" applyBorder="1" applyAlignment="1" applyProtection="1"/>
    <xf numFmtId="0" fontId="53" fillId="0" borderId="0" xfId="0" applyFont="1"/>
    <xf numFmtId="0" fontId="0" fillId="0" borderId="27" xfId="0" applyBorder="1" applyAlignment="1" applyProtection="1"/>
    <xf numFmtId="0" fontId="0" fillId="3" borderId="27" xfId="0" applyFill="1" applyBorder="1" applyAlignment="1" applyProtection="1"/>
    <xf numFmtId="0" fontId="38" fillId="0" borderId="27" xfId="0" applyFont="1" applyBorder="1"/>
    <xf numFmtId="0" fontId="0" fillId="0" borderId="27" xfId="0" applyBorder="1"/>
    <xf numFmtId="0" fontId="36" fillId="0" borderId="1" xfId="0" applyFont="1" applyBorder="1" applyAlignment="1" applyProtection="1">
      <alignment horizontal="center" vertical="center" wrapText="1"/>
    </xf>
    <xf numFmtId="0" fontId="52" fillId="0" borderId="4" xfId="0" applyFont="1" applyBorder="1" applyAlignment="1">
      <alignment horizontal="center" vertical="top"/>
    </xf>
    <xf numFmtId="0" fontId="52" fillId="0" borderId="1" xfId="0" applyFont="1" applyFill="1" applyBorder="1" applyAlignment="1">
      <alignment horizontal="justify" vertical="top" wrapText="1"/>
    </xf>
    <xf numFmtId="0" fontId="36" fillId="0" borderId="0" xfId="0" applyFont="1" applyAlignment="1">
      <alignment horizontal="justify" vertical="top" wrapText="1"/>
    </xf>
    <xf numFmtId="0" fontId="55" fillId="0" borderId="1" xfId="0" applyFont="1" applyBorder="1" applyAlignment="1" applyProtection="1">
      <alignment horizontal="left" vertical="top" wrapText="1"/>
      <protection locked="0"/>
    </xf>
    <xf numFmtId="0" fontId="56" fillId="0" borderId="1" xfId="0" applyFont="1" applyBorder="1" applyAlignment="1" applyProtection="1">
      <alignment horizontal="center" vertical="top"/>
    </xf>
    <xf numFmtId="0" fontId="56" fillId="0" borderId="1" xfId="0" applyFont="1" applyBorder="1" applyAlignment="1" applyProtection="1">
      <alignment horizontal="center" vertical="top" wrapText="1"/>
    </xf>
    <xf numFmtId="0" fontId="57" fillId="0" borderId="1" xfId="0" applyFont="1" applyFill="1" applyBorder="1" applyAlignment="1">
      <alignment horizontal="left" vertical="top" wrapText="1"/>
    </xf>
    <xf numFmtId="0" fontId="36" fillId="0" borderId="1" xfId="0" applyFont="1" applyBorder="1" applyAlignment="1" applyProtection="1">
      <alignment horizontal="center" vertical="center"/>
      <protection locked="0"/>
    </xf>
    <xf numFmtId="0" fontId="56" fillId="0" borderId="1" xfId="0" applyFont="1" applyBorder="1" applyAlignment="1">
      <alignment horizontal="center" vertical="top"/>
    </xf>
    <xf numFmtId="0" fontId="56" fillId="0" borderId="1" xfId="0" applyFont="1" applyBorder="1" applyAlignment="1">
      <alignment horizontal="center" vertical="top" wrapText="1"/>
    </xf>
    <xf numFmtId="0" fontId="55" fillId="0" borderId="2" xfId="0" applyFont="1" applyBorder="1" applyAlignment="1" applyProtection="1">
      <alignment horizontal="left" vertical="top" wrapText="1"/>
      <protection locked="0"/>
    </xf>
    <xf numFmtId="0" fontId="55" fillId="0" borderId="5" xfId="0" applyFont="1" applyBorder="1" applyAlignment="1" applyProtection="1">
      <alignment horizontal="left" vertical="top" wrapText="1"/>
      <protection locked="0"/>
    </xf>
    <xf numFmtId="49" fontId="56" fillId="0" borderId="1" xfId="0" applyNumberFormat="1" applyFont="1" applyBorder="1" applyAlignment="1">
      <alignment horizontal="center" vertical="top"/>
    </xf>
    <xf numFmtId="0" fontId="56" fillId="0" borderId="2" xfId="0" applyFont="1" applyBorder="1" applyAlignment="1">
      <alignment horizontal="center" vertical="top" wrapText="1"/>
    </xf>
    <xf numFmtId="49" fontId="56" fillId="0" borderId="3" xfId="0" applyNumberFormat="1" applyFont="1" applyBorder="1" applyAlignment="1">
      <alignment horizontal="center" vertical="top"/>
    </xf>
    <xf numFmtId="0" fontId="36" fillId="0" borderId="3" xfId="0" applyFont="1" applyBorder="1" applyAlignment="1" applyProtection="1">
      <alignment horizontal="center" vertical="center"/>
      <protection locked="0"/>
    </xf>
    <xf numFmtId="0" fontId="56" fillId="0" borderId="4" xfId="0" applyFont="1" applyBorder="1" applyAlignment="1">
      <alignment horizontal="center" vertical="top"/>
    </xf>
    <xf numFmtId="0" fontId="55" fillId="0" borderId="1" xfId="0" applyFont="1" applyFill="1" applyBorder="1" applyAlignment="1" applyProtection="1">
      <alignment horizontal="justify" vertical="top" wrapText="1"/>
      <protection locked="0"/>
    </xf>
    <xf numFmtId="0" fontId="55" fillId="0" borderId="1" xfId="0" applyFont="1" applyBorder="1" applyAlignment="1" applyProtection="1">
      <alignment horizontal="justify" vertical="top" wrapText="1"/>
      <protection locked="0"/>
    </xf>
    <xf numFmtId="49" fontId="56" fillId="0" borderId="4" xfId="0" applyNumberFormat="1" applyFont="1" applyBorder="1" applyAlignment="1">
      <alignment horizontal="center" vertical="top"/>
    </xf>
    <xf numFmtId="0" fontId="56" fillId="0" borderId="1" xfId="0" applyFont="1" applyFill="1" applyBorder="1" applyAlignment="1">
      <alignment horizontal="left" vertical="top" wrapText="1"/>
    </xf>
    <xf numFmtId="49" fontId="56" fillId="0" borderId="26" xfId="0" applyNumberFormat="1" applyFont="1" applyBorder="1" applyAlignment="1">
      <alignment horizontal="center" vertical="top"/>
    </xf>
    <xf numFmtId="0" fontId="56" fillId="0" borderId="28" xfId="0" applyFont="1" applyBorder="1" applyAlignment="1" applyProtection="1">
      <alignment horizontal="center" vertical="top"/>
    </xf>
    <xf numFmtId="0" fontId="56" fillId="0" borderId="27" xfId="0" applyFont="1" applyBorder="1" applyAlignment="1" applyProtection="1">
      <alignment horizontal="center" vertical="top"/>
    </xf>
    <xf numFmtId="14" fontId="55" fillId="0" borderId="1" xfId="0" applyNumberFormat="1" applyFont="1" applyFill="1" applyBorder="1" applyAlignment="1" applyProtection="1">
      <alignment horizontal="justify" vertical="top" wrapText="1"/>
      <protection locked="0"/>
    </xf>
    <xf numFmtId="0" fontId="0" fillId="0" borderId="0" xfId="0" applyFill="1" applyBorder="1" applyProtection="1"/>
    <xf numFmtId="0" fontId="0" fillId="0" borderId="0" xfId="0" applyFill="1" applyBorder="1" applyAlignment="1" applyProtection="1">
      <alignment horizontal="center" vertical="center"/>
      <protection locked="0"/>
    </xf>
    <xf numFmtId="0" fontId="36" fillId="0" borderId="0" xfId="0" applyFont="1" applyBorder="1" applyAlignment="1" applyProtection="1">
      <alignment horizontal="left" vertical="center"/>
    </xf>
    <xf numFmtId="0" fontId="29" fillId="0" borderId="12" xfId="0" applyFont="1" applyBorder="1" applyAlignment="1" applyProtection="1">
      <alignment horizontal="left" vertical="top" wrapText="1"/>
    </xf>
    <xf numFmtId="0" fontId="0" fillId="0" borderId="16" xfId="0" applyBorder="1" applyAlignment="1" applyProtection="1"/>
    <xf numFmtId="0" fontId="0" fillId="0" borderId="9" xfId="0" applyBorder="1" applyAlignment="1" applyProtection="1"/>
    <xf numFmtId="0" fontId="0" fillId="0" borderId="14" xfId="0" applyBorder="1" applyAlignment="1" applyProtection="1"/>
    <xf numFmtId="0" fontId="0" fillId="0" borderId="0" xfId="0" applyAlignment="1" applyProtection="1"/>
    <xf numFmtId="0" fontId="0" fillId="0" borderId="15" xfId="0" applyBorder="1" applyAlignment="1" applyProtection="1"/>
    <xf numFmtId="0" fontId="0" fillId="0" borderId="17" xfId="0" applyBorder="1" applyAlignment="1" applyProtection="1"/>
    <xf numFmtId="0" fontId="0" fillId="0" borderId="18" xfId="0" applyBorder="1" applyAlignment="1" applyProtection="1"/>
    <xf numFmtId="0" fontId="0" fillId="0" borderId="13" xfId="0" applyBorder="1" applyAlignment="1" applyProtection="1"/>
    <xf numFmtId="0" fontId="28" fillId="3" borderId="16" xfId="0" applyFont="1" applyFill="1" applyBorder="1" applyAlignment="1" applyProtection="1">
      <alignment horizontal="center" vertical="top"/>
    </xf>
    <xf numFmtId="0" fontId="28" fillId="3" borderId="16" xfId="0" applyFont="1" applyFill="1" applyBorder="1" applyAlignment="1" applyProtection="1">
      <alignment horizontal="center"/>
    </xf>
    <xf numFmtId="0" fontId="51" fillId="0" borderId="0" xfId="0" applyFont="1" applyBorder="1" applyAlignment="1" applyProtection="1">
      <alignment horizontal="left" vertical="center"/>
    </xf>
    <xf numFmtId="0" fontId="19" fillId="0" borderId="0" xfId="0" applyFont="1" applyAlignment="1" applyProtection="1">
      <alignment horizontal="center"/>
    </xf>
    <xf numFmtId="0" fontId="19" fillId="3" borderId="0" xfId="0" applyFont="1" applyFill="1" applyAlignment="1" applyProtection="1">
      <alignment horizontal="center"/>
    </xf>
    <xf numFmtId="0" fontId="0" fillId="3" borderId="0" xfId="0" applyFill="1" applyAlignment="1" applyProtection="1"/>
    <xf numFmtId="0" fontId="28" fillId="3" borderId="0" xfId="0" applyFont="1" applyFill="1" applyAlignment="1" applyProtection="1">
      <alignment horizontal="center" vertical="center"/>
    </xf>
    <xf numFmtId="0" fontId="0" fillId="3" borderId="0" xfId="0" applyFill="1" applyAlignment="1" applyProtection="1">
      <alignment horizontal="center" vertical="center"/>
    </xf>
    <xf numFmtId="0" fontId="0" fillId="3" borderId="0" xfId="0" applyFill="1" applyBorder="1" applyAlignment="1" applyProtection="1"/>
    <xf numFmtId="0" fontId="0" fillId="3" borderId="0" xfId="0" applyFill="1" applyBorder="1" applyAlignment="1" applyProtection="1">
      <alignment horizontal="center" vertical="top"/>
    </xf>
    <xf numFmtId="0" fontId="30" fillId="3" borderId="0" xfId="0" applyFont="1" applyFill="1" applyBorder="1" applyAlignment="1" applyProtection="1"/>
    <xf numFmtId="0" fontId="31" fillId="0" borderId="0" xfId="0" applyFont="1" applyBorder="1" applyAlignment="1" applyProtection="1"/>
    <xf numFmtId="0" fontId="0" fillId="3" borderId="17" xfId="0" applyFill="1" applyBorder="1" applyAlignment="1" applyProtection="1"/>
    <xf numFmtId="0" fontId="32" fillId="0" borderId="0" xfId="0" applyFont="1" applyFill="1" applyBorder="1" applyAlignment="1" applyProtection="1">
      <alignment horizontal="center" wrapText="1"/>
    </xf>
    <xf numFmtId="0" fontId="33" fillId="4" borderId="0" xfId="0" applyFont="1" applyFill="1" applyBorder="1" applyAlignment="1" applyProtection="1">
      <alignment horizontal="center" vertical="center" wrapText="1"/>
    </xf>
    <xf numFmtId="0" fontId="0" fillId="0" borderId="0" xfId="0" applyBorder="1" applyAlignment="1" applyProtection="1">
      <alignment horizontal="center"/>
    </xf>
    <xf numFmtId="0" fontId="36" fillId="5" borderId="0" xfId="0" applyFont="1" applyFill="1" applyBorder="1" applyAlignment="1" applyProtection="1">
      <alignment horizontal="left" vertical="center"/>
    </xf>
    <xf numFmtId="0" fontId="26" fillId="0" borderId="0" xfId="0" applyFont="1" applyBorder="1" applyAlignment="1" applyProtection="1">
      <alignment horizontal="center"/>
    </xf>
    <xf numFmtId="0" fontId="27" fillId="0" borderId="0" xfId="0" applyFont="1" applyBorder="1" applyAlignment="1" applyProtection="1"/>
    <xf numFmtId="0" fontId="19" fillId="0" borderId="0" xfId="0" applyFont="1" applyAlignment="1">
      <alignment horizontal="center"/>
    </xf>
    <xf numFmtId="0" fontId="0" fillId="0" borderId="0" xfId="0" applyAlignment="1"/>
    <xf numFmtId="0" fontId="19" fillId="3" borderId="0" xfId="0" applyFont="1" applyFill="1" applyAlignment="1">
      <alignment horizontal="center"/>
    </xf>
    <xf numFmtId="0" fontId="0" fillId="3" borderId="0" xfId="0" applyFill="1" applyAlignment="1"/>
    <xf numFmtId="0" fontId="29" fillId="0" borderId="12" xfId="0" applyFont="1" applyBorder="1" applyAlignment="1">
      <alignment horizontal="left" vertical="top" wrapText="1"/>
    </xf>
    <xf numFmtId="0" fontId="29" fillId="0" borderId="16" xfId="0" applyFont="1" applyBorder="1" applyAlignment="1">
      <alignment horizontal="left" vertical="top" wrapText="1"/>
    </xf>
    <xf numFmtId="0" fontId="29" fillId="0" borderId="9" xfId="0" applyFont="1" applyBorder="1" applyAlignment="1">
      <alignment horizontal="left" vertical="top" wrapText="1"/>
    </xf>
    <xf numFmtId="0" fontId="29" fillId="0" borderId="14" xfId="0" applyFont="1" applyBorder="1" applyAlignment="1">
      <alignment horizontal="left" vertical="top" wrapText="1"/>
    </xf>
    <xf numFmtId="0" fontId="29" fillId="0" borderId="0" xfId="0" applyFont="1" applyBorder="1" applyAlignment="1">
      <alignment horizontal="left" vertical="top" wrapText="1"/>
    </xf>
    <xf numFmtId="0" fontId="29" fillId="0" borderId="15" xfId="0" applyFont="1" applyBorder="1" applyAlignment="1">
      <alignment horizontal="left" vertical="top" wrapText="1"/>
    </xf>
    <xf numFmtId="0" fontId="29" fillId="0" borderId="17" xfId="0" applyFont="1" applyBorder="1" applyAlignment="1">
      <alignment horizontal="left" vertical="top"/>
    </xf>
    <xf numFmtId="0" fontId="29" fillId="0" borderId="18" xfId="0" applyFont="1" applyBorder="1" applyAlignment="1">
      <alignment horizontal="left" vertical="top"/>
    </xf>
    <xf numFmtId="0" fontId="29" fillId="0" borderId="13" xfId="0" applyFont="1" applyBorder="1" applyAlignment="1">
      <alignment horizontal="left" vertical="top"/>
    </xf>
    <xf numFmtId="0" fontId="0" fillId="3" borderId="0" xfId="0" applyFill="1" applyBorder="1" applyAlignment="1"/>
    <xf numFmtId="0" fontId="0" fillId="3" borderId="0" xfId="0" applyFill="1" applyBorder="1" applyAlignment="1">
      <alignment horizontal="center" vertical="top"/>
    </xf>
    <xf numFmtId="0" fontId="0" fillId="0" borderId="0" xfId="0" applyBorder="1" applyAlignment="1">
      <alignment horizontal="center"/>
    </xf>
    <xf numFmtId="0" fontId="31" fillId="0" borderId="0" xfId="0" applyFont="1" applyBorder="1" applyAlignment="1"/>
    <xf numFmtId="0" fontId="28" fillId="3" borderId="0" xfId="0" applyFont="1" applyFill="1" applyAlignment="1">
      <alignment horizontal="center" vertical="center"/>
    </xf>
    <xf numFmtId="0" fontId="0" fillId="3" borderId="0" xfId="0" applyFill="1" applyAlignment="1">
      <alignment horizontal="center" vertical="center"/>
    </xf>
    <xf numFmtId="0" fontId="29" fillId="0" borderId="17" xfId="0" applyFont="1" applyBorder="1" applyAlignment="1">
      <alignment horizontal="left" vertical="top" wrapText="1"/>
    </xf>
    <xf numFmtId="0" fontId="29" fillId="0" borderId="18" xfId="0" applyFont="1" applyBorder="1" applyAlignment="1">
      <alignment horizontal="left" vertical="top" wrapText="1"/>
    </xf>
    <xf numFmtId="0" fontId="29" fillId="0" borderId="13" xfId="0" applyFont="1" applyBorder="1" applyAlignment="1">
      <alignment horizontal="left" vertical="top" wrapText="1"/>
    </xf>
    <xf numFmtId="0" fontId="30" fillId="3" borderId="6" xfId="0" applyFont="1" applyFill="1" applyBorder="1" applyAlignment="1" applyProtection="1"/>
    <xf numFmtId="0" fontId="0" fillId="0" borderId="6" xfId="0" applyBorder="1" applyAlignment="1"/>
    <xf numFmtId="0" fontId="0" fillId="3" borderId="15" xfId="0" applyFill="1" applyBorder="1" applyAlignment="1"/>
    <xf numFmtId="0" fontId="0" fillId="0" borderId="0" xfId="0" applyBorder="1" applyAlignment="1"/>
    <xf numFmtId="0" fontId="0" fillId="3" borderId="24" xfId="0" applyFill="1" applyBorder="1" applyAlignment="1"/>
    <xf numFmtId="0" fontId="0" fillId="3" borderId="19" xfId="0" applyFill="1" applyBorder="1" applyAlignment="1"/>
    <xf numFmtId="0" fontId="0" fillId="3" borderId="20" xfId="0" applyFill="1" applyBorder="1" applyAlignment="1"/>
    <xf numFmtId="0" fontId="0" fillId="3" borderId="21" xfId="0" applyFill="1" applyBorder="1" applyAlignment="1"/>
    <xf numFmtId="0" fontId="0" fillId="3" borderId="22" xfId="0" applyFill="1" applyBorder="1" applyAlignment="1"/>
    <xf numFmtId="0" fontId="0" fillId="3" borderId="23" xfId="0" applyFill="1" applyBorder="1" applyAlignment="1"/>
    <xf numFmtId="0" fontId="30" fillId="3" borderId="6" xfId="0" applyFont="1" applyFill="1" applyBorder="1" applyAlignment="1"/>
    <xf numFmtId="0" fontId="30" fillId="3" borderId="0" xfId="0" applyFont="1" applyFill="1" applyBorder="1" applyAlignment="1" applyProtection="1">
      <alignment horizontal="center"/>
    </xf>
    <xf numFmtId="0" fontId="58" fillId="3" borderId="0" xfId="0" applyFont="1" applyFill="1" applyAlignment="1" applyProtection="1">
      <alignment horizontal="center"/>
    </xf>
    <xf numFmtId="0" fontId="56" fillId="3" borderId="0" xfId="0" applyFont="1" applyFill="1" applyAlignment="1" applyProtection="1"/>
    <xf numFmtId="0" fontId="36" fillId="0" borderId="1" xfId="0" applyFont="1" applyBorder="1" applyAlignment="1" applyProtection="1">
      <alignment horizontal="center" vertical="center" wrapText="1"/>
    </xf>
    <xf numFmtId="0" fontId="31" fillId="0" borderId="0" xfId="0" applyFont="1" applyBorder="1" applyAlignment="1" applyProtection="1">
      <alignment horizontal="center"/>
    </xf>
    <xf numFmtId="0" fontId="28" fillId="3" borderId="0" xfId="0" applyFont="1" applyFill="1" applyAlignment="1" applyProtection="1">
      <alignment horizontal="center"/>
    </xf>
    <xf numFmtId="0" fontId="37" fillId="3" borderId="0" xfId="0" applyFont="1" applyFill="1" applyAlignment="1" applyProtection="1"/>
    <xf numFmtId="14" fontId="39" fillId="0" borderId="0" xfId="0" applyNumberFormat="1" applyFont="1" applyBorder="1" applyAlignment="1" applyProtection="1">
      <alignment horizontal="center" vertical="center"/>
      <protection locked="0"/>
    </xf>
    <xf numFmtId="0" fontId="12" fillId="0" borderId="0" xfId="0" applyFont="1" applyAlignment="1">
      <alignment horizontal="justify" vertical="top" wrapText="1"/>
    </xf>
    <xf numFmtId="0" fontId="12" fillId="0" borderId="0" xfId="0" applyFont="1" applyAlignment="1"/>
    <xf numFmtId="0" fontId="12" fillId="0" borderId="0" xfId="0" applyFont="1" applyAlignment="1">
      <alignment wrapText="1"/>
    </xf>
  </cellXfs>
  <cellStyles count="1">
    <cellStyle name="Normal" xfId="0" builtinId="0"/>
  </cellStyles>
  <dxfs count="43">
    <dxf>
      <fill>
        <patternFill>
          <bgColor theme="0"/>
        </patternFill>
      </fill>
    </dxf>
    <dxf>
      <font>
        <color theme="9"/>
      </font>
      <fill>
        <patternFill>
          <bgColor theme="9"/>
        </patternFill>
      </fill>
    </dxf>
    <dxf>
      <font>
        <color rgb="FF00B050"/>
      </font>
      <fill>
        <patternFill>
          <bgColor rgb="FF00B050"/>
        </patternFill>
      </fill>
    </dxf>
    <dxf>
      <font>
        <color theme="9"/>
      </font>
      <fill>
        <patternFill>
          <bgColor theme="9"/>
        </patternFill>
      </fill>
    </dxf>
    <dxf>
      <font>
        <color rgb="FFFF0000"/>
      </font>
      <fill>
        <patternFill>
          <bgColor rgb="FFFF0000"/>
        </patternFill>
      </fill>
    </dxf>
    <dxf>
      <font>
        <color theme="0"/>
      </font>
      <fill>
        <patternFill patternType="solid">
          <bgColor theme="0"/>
        </patternFill>
      </fill>
    </dxf>
    <dxf>
      <font>
        <b/>
        <i val="0"/>
        <color rgb="FF00B050"/>
      </font>
    </dxf>
    <dxf>
      <font>
        <b/>
        <i val="0"/>
        <color rgb="FFFF0000"/>
      </font>
    </dxf>
    <dxf>
      <font>
        <b/>
        <i val="0"/>
        <color rgb="FF00B050"/>
      </font>
    </dxf>
    <dxf>
      <font>
        <b/>
        <i val="0"/>
        <color rgb="FFFF0000"/>
      </font>
    </dxf>
    <dxf>
      <font>
        <b/>
        <i val="0"/>
        <color theme="9" tint="-0.24994659260841701"/>
      </font>
    </dxf>
    <dxf>
      <font>
        <color rgb="FFFF0000"/>
      </font>
    </dxf>
    <dxf>
      <font>
        <color rgb="FF00B050"/>
      </font>
    </dxf>
    <dxf>
      <font>
        <color rgb="FFFF0000"/>
      </font>
    </dxf>
    <dxf>
      <font>
        <color theme="9" tint="-0.24994659260841701"/>
      </font>
    </dxf>
    <dxf>
      <font>
        <color rgb="FF00B050"/>
      </font>
    </dxf>
    <dxf>
      <font>
        <b/>
        <i val="0"/>
        <color theme="9" tint="-0.24994659260841701"/>
      </font>
    </dxf>
    <dxf>
      <font>
        <b/>
        <i val="0"/>
        <color rgb="FF00B050"/>
      </font>
    </dxf>
    <dxf>
      <font>
        <b/>
        <i val="0"/>
        <color rgb="FFFF0000"/>
      </font>
    </dxf>
    <dxf>
      <font>
        <b/>
        <i val="0"/>
        <color theme="9" tint="-0.24994659260841701"/>
      </font>
    </dxf>
    <dxf>
      <font>
        <color rgb="FFFF0000"/>
      </font>
    </dxf>
    <dxf>
      <font>
        <color rgb="FF00B050"/>
      </font>
    </dxf>
    <dxf>
      <font>
        <b/>
        <i val="0"/>
        <color theme="9" tint="-0.24994659260841701"/>
      </font>
    </dxf>
    <dxf>
      <font>
        <b/>
        <i val="0"/>
        <color rgb="FF00B050"/>
      </font>
    </dxf>
    <dxf>
      <font>
        <b/>
        <i val="0"/>
        <color rgb="FFFF0000"/>
      </font>
    </dxf>
    <dxf>
      <font>
        <color rgb="FFFF0000"/>
      </font>
    </dxf>
    <dxf>
      <font>
        <color theme="9" tint="-0.24994659260841701"/>
      </font>
    </dxf>
    <dxf>
      <font>
        <color rgb="FF00B050"/>
      </font>
    </dxf>
    <dxf>
      <font>
        <b/>
        <i val="0"/>
        <strike val="0"/>
        <color theme="1"/>
      </font>
    </dxf>
    <dxf>
      <font>
        <color rgb="FFFF0000"/>
      </font>
    </dxf>
    <dxf>
      <font>
        <color theme="9" tint="-0.24994659260841701"/>
      </font>
    </dxf>
    <dxf>
      <font>
        <color rgb="FF00B050"/>
      </font>
    </dxf>
    <dxf>
      <font>
        <b/>
        <i val="0"/>
        <color rgb="FF00B050"/>
      </font>
    </dxf>
    <dxf>
      <font>
        <b/>
        <i val="0"/>
        <color rgb="FFFF0000"/>
      </font>
    </dxf>
    <dxf>
      <font>
        <b/>
        <i val="0"/>
        <color rgb="FFFF0000"/>
      </font>
    </dxf>
    <dxf>
      <font>
        <b/>
        <i val="0"/>
        <color rgb="FF00B050"/>
      </font>
    </dxf>
    <dxf>
      <font>
        <b/>
        <i val="0"/>
        <color theme="9" tint="-0.24994659260841701"/>
      </font>
    </dxf>
    <dxf>
      <font>
        <color rgb="FFFF0000"/>
      </font>
    </dxf>
    <dxf>
      <font>
        <color theme="9" tint="-0.24994659260841701"/>
      </font>
    </dxf>
    <dxf>
      <font>
        <color rgb="FF00B050"/>
      </font>
      <fill>
        <patternFill patternType="none">
          <bgColor indexed="65"/>
        </patternFill>
      </fill>
    </dxf>
    <dxf>
      <font>
        <color rgb="FFFF0000"/>
      </font>
    </dxf>
    <dxf>
      <font>
        <color theme="9" tint="-0.24994659260841701"/>
      </font>
    </dxf>
    <dxf>
      <font>
        <color rgb="FF00B050"/>
      </font>
    </dxf>
  </dxfs>
  <tableStyles count="0" defaultTableStyle="TableStyleMedium9" defaultPivotStyle="PivotStyleLight16"/>
  <colors>
    <mruColors>
      <color rgb="FF00CCFF"/>
      <color rgb="FF4F81BD"/>
    </mruColors>
  </colors>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171450</xdr:colOff>
      <xdr:row>1</xdr:row>
      <xdr:rowOff>600075</xdr:rowOff>
    </xdr:from>
    <xdr:to>
      <xdr:col>4</xdr:col>
      <xdr:colOff>889000</xdr:colOff>
      <xdr:row>9</xdr:row>
      <xdr:rowOff>33337</xdr:rowOff>
    </xdr:to>
    <xdr:sp macro="" textlink="">
      <xdr:nvSpPr>
        <xdr:cNvPr id="1359" name="Rectangle 6"/>
        <xdr:cNvSpPr>
          <a:spLocks noChangeArrowheads="1"/>
        </xdr:cNvSpPr>
      </xdr:nvSpPr>
      <xdr:spPr bwMode="auto">
        <a:xfrm>
          <a:off x="352425" y="790575"/>
          <a:ext cx="6743700" cy="933450"/>
        </a:xfrm>
        <a:prstGeom prst="rect">
          <a:avLst/>
        </a:prstGeom>
        <a:noFill/>
        <a:ln w="9525">
          <a:noFill/>
          <a:miter lim="800000"/>
          <a:headEnd/>
          <a:tailEnd/>
        </a:ln>
      </xdr:spPr>
    </xdr:sp>
    <xdr:clientData/>
  </xdr:twoCellAnchor>
  <xdr:oneCellAnchor>
    <xdr:from>
      <xdr:col>1</xdr:col>
      <xdr:colOff>1842</xdr:colOff>
      <xdr:row>1</xdr:row>
      <xdr:rowOff>0</xdr:rowOff>
    </xdr:from>
    <xdr:ext cx="6722808" cy="718466"/>
    <xdr:sp macro="" textlink="">
      <xdr:nvSpPr>
        <xdr:cNvPr id="8" name="Rectangle 7"/>
        <xdr:cNvSpPr/>
      </xdr:nvSpPr>
      <xdr:spPr>
        <a:xfrm>
          <a:off x="176467" y="190500"/>
          <a:ext cx="6722808" cy="718466"/>
        </a:xfrm>
        <a:prstGeom prst="rect">
          <a:avLst/>
        </a:prstGeom>
        <a:noFill/>
      </xdr:spPr>
      <xdr:txBody>
        <a:bodyPr wrap="square" lIns="91440" tIns="45720" rIns="91440" bIns="45720">
          <a:spAutoFit/>
        </a:bodyPr>
        <a:lstStyle/>
        <a:p>
          <a:pPr algn="l"/>
          <a:r>
            <a:rPr lang="en-US" sz="4000" b="1" cap="none" spc="0">
              <a:ln w="10541" cmpd="sng">
                <a:solidFill>
                  <a:srgbClr val="7D7D7D">
                    <a:tint val="100000"/>
                    <a:shade val="100000"/>
                    <a:satMod val="110000"/>
                  </a:srgbClr>
                </a:solidFill>
                <a:prstDash val="solid"/>
              </a:ln>
              <a:solidFill>
                <a:schemeClr val="tx2"/>
              </a:solidFill>
              <a:effectLst>
                <a:outerShdw blurRad="50800" dist="38100" dir="2700000" algn="tl" rotWithShape="0">
                  <a:prstClr val="black">
                    <a:alpha val="40000"/>
                  </a:prstClr>
                </a:outerShdw>
              </a:effectLst>
            </a:rPr>
            <a:t>Standards Self Review Tool</a:t>
          </a:r>
          <a:endParaRPr lang="en-GB" sz="32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outerShdw blurRad="50800" dist="38100" dir="10800000" algn="r" rotWithShape="0">
                <a:prstClr val="black">
                  <a:alpha val="40000"/>
                </a:prstClr>
              </a:outerShdw>
            </a:effectLst>
          </a:endParaRPr>
        </a:p>
      </xdr:txBody>
    </xdr:sp>
    <xdr:clientData/>
  </xdr:oneCellAnchor>
  <xdr:twoCellAnchor editAs="oneCell">
    <xdr:from>
      <xdr:col>4</xdr:col>
      <xdr:colOff>2838451</xdr:colOff>
      <xdr:row>1</xdr:row>
      <xdr:rowOff>190499</xdr:rowOff>
    </xdr:from>
    <xdr:to>
      <xdr:col>4</xdr:col>
      <xdr:colOff>3790951</xdr:colOff>
      <xdr:row>2</xdr:row>
      <xdr:rowOff>272334</xdr:rowOff>
    </xdr:to>
    <xdr:pic>
      <xdr:nvPicPr>
        <xdr:cNvPr id="1361" name="Picture 8" descr="NHS_protect_logo.jpg"/>
        <xdr:cNvPicPr>
          <a:picLocks noChangeAspect="1"/>
        </xdr:cNvPicPr>
      </xdr:nvPicPr>
      <xdr:blipFill>
        <a:blip xmlns:r="http://schemas.openxmlformats.org/officeDocument/2006/relationships" r:embed="rId1" cstate="print"/>
        <a:srcRect/>
        <a:stretch>
          <a:fillRect/>
        </a:stretch>
      </xdr:blipFill>
      <xdr:spPr bwMode="auto">
        <a:xfrm>
          <a:off x="9048751" y="380999"/>
          <a:ext cx="952500" cy="939085"/>
        </a:xfrm>
        <a:prstGeom prst="rect">
          <a:avLst/>
        </a:prstGeom>
        <a:noFill/>
        <a:ln w="9525">
          <a:noFill/>
          <a:miter lim="800000"/>
          <a:headEnd/>
          <a:tailEnd/>
        </a:ln>
      </xdr:spPr>
    </xdr:pic>
    <xdr:clientData/>
  </xdr:twoCellAnchor>
  <xdr:twoCellAnchor>
    <xdr:from>
      <xdr:col>0</xdr:col>
      <xdr:colOff>166688</xdr:colOff>
      <xdr:row>8</xdr:row>
      <xdr:rowOff>162067</xdr:rowOff>
    </xdr:from>
    <xdr:to>
      <xdr:col>5</xdr:col>
      <xdr:colOff>0</xdr:colOff>
      <xdr:row>9</xdr:row>
      <xdr:rowOff>1821656</xdr:rowOff>
    </xdr:to>
    <xdr:sp macro="" textlink="">
      <xdr:nvSpPr>
        <xdr:cNvPr id="1055" name="Text Box 31"/>
        <xdr:cNvSpPr txBox="1">
          <a:spLocks noChangeArrowheads="1"/>
        </xdr:cNvSpPr>
      </xdr:nvSpPr>
      <xdr:spPr bwMode="auto">
        <a:xfrm>
          <a:off x="166688" y="1662255"/>
          <a:ext cx="9536906" cy="1850089"/>
        </a:xfrm>
        <a:prstGeom prst="rect">
          <a:avLst/>
        </a:prstGeom>
        <a:solidFill>
          <a:schemeClr val="bg1"/>
        </a:solidFill>
        <a:ln w="9525">
          <a:solidFill>
            <a:schemeClr val="accent1"/>
          </a:solidFill>
          <a:miter lim="800000"/>
          <a:headEnd/>
          <a:tailEnd/>
        </a:ln>
        <a:effectLst>
          <a:outerShdw blurRad="50800" dist="50800" dir="5400000" algn="ctr" rotWithShape="0">
            <a:schemeClr val="tx2"/>
          </a:outerShdw>
        </a:effectLst>
      </xdr:spPr>
      <xdr:txBody>
        <a:bodyPr vertOverflow="clip" wrap="square" lIns="27432" tIns="27432" rIns="0" bIns="0" anchor="t" upright="1"/>
        <a:lstStyle/>
        <a:p>
          <a:pPr algn="l" rtl="0">
            <a:defRPr sz="1000"/>
          </a:pPr>
          <a:r>
            <a:rPr lang="en-GB" sz="1400" b="0" i="0" u="none" strike="noStrike" baseline="0">
              <a:ln w="3175" cmpd="dbl">
                <a:noFill/>
                <a:prstDash val="solid"/>
                <a:round/>
              </a:ln>
              <a:solidFill>
                <a:schemeClr val="tx1"/>
              </a:solidFill>
              <a:effectLst/>
              <a:latin typeface="Arial" pitchFamily="34" charset="0"/>
              <a:cs typeface="Arial" pitchFamily="34" charset="0"/>
            </a:rPr>
            <a:t>By completing this Security Management Self Review Tool and Work Plan as Security Management Director I declare that the security management provision completed during the financial year 2012/13 has been self reviewed against the NHS Protect standards and that the levels detailed here have been achieved.</a:t>
          </a:r>
        </a:p>
        <a:p>
          <a:pPr algn="l" rtl="0">
            <a:defRPr sz="1000"/>
          </a:pPr>
          <a:endParaRPr lang="en-GB" sz="1400" b="0" i="0" u="none" strike="noStrike" baseline="0">
            <a:ln w="3175" cmpd="dbl">
              <a:noFill/>
              <a:prstDash val="solid"/>
              <a:round/>
            </a:ln>
            <a:solidFill>
              <a:schemeClr val="tx1"/>
            </a:solidFill>
            <a:effectLst/>
            <a:latin typeface="Arial" pitchFamily="34" charset="0"/>
            <a:cs typeface="Arial" pitchFamily="34" charset="0"/>
          </a:endParaRPr>
        </a:p>
        <a:p>
          <a:pPr algn="l" rtl="0">
            <a:defRPr sz="1000"/>
          </a:pPr>
          <a:r>
            <a:rPr lang="en-GB" sz="1400" b="0" i="0" u="none" strike="noStrike" baseline="0">
              <a:ln w="3175" cmpd="dbl">
                <a:noFill/>
                <a:prstDash val="solid"/>
                <a:round/>
              </a:ln>
              <a:solidFill>
                <a:schemeClr val="tx1"/>
              </a:solidFill>
              <a:effectLst/>
              <a:latin typeface="Arial" pitchFamily="34" charset="0"/>
              <a:cs typeface="Arial" pitchFamily="34" charset="0"/>
            </a:rPr>
            <a:t>The Security Management Self Review Tool and work plan must be returned to </a:t>
          </a:r>
          <a:r>
            <a:rPr lang="en-GB" sz="1400" b="0" i="0" u="sng" strike="noStrike" baseline="0" smtClean="0">
              <a:ln>
                <a:noFill/>
              </a:ln>
              <a:solidFill>
                <a:sysClr val="windowText" lastClr="000000"/>
              </a:solidFill>
              <a:effectLst/>
              <a:latin typeface="Arial" pitchFamily="34" charset="0"/>
              <a:ea typeface="+mn-ea"/>
              <a:cs typeface="Arial" pitchFamily="34" charset="0"/>
            </a:rPr>
            <a:t>s</a:t>
          </a:r>
          <a:r>
            <a:rPr lang="en-GB" sz="1400" u="sng" baseline="0" smtClean="0">
              <a:latin typeface="Arial" pitchFamily="34" charset="0"/>
              <a:ea typeface="+mn-ea"/>
              <a:cs typeface="Arial" pitchFamily="34" charset="0"/>
            </a:rPr>
            <a:t>ecuritymanagementqa@nhsprotect.gsi.gov.uk</a:t>
          </a:r>
          <a:r>
            <a:rPr lang="en-GB" sz="1400" b="0" i="0" u="sng" strike="noStrike" baseline="0">
              <a:ln w="3175" cmpd="dbl">
                <a:noFill/>
                <a:prstDash val="solid"/>
                <a:round/>
              </a:ln>
              <a:solidFill>
                <a:schemeClr val="tx1"/>
              </a:solidFill>
              <a:effectLst/>
              <a:latin typeface="Arial" pitchFamily="34" charset="0"/>
              <a:cs typeface="Arial" pitchFamily="34" charset="0"/>
            </a:rPr>
            <a:t> </a:t>
          </a:r>
          <a:r>
            <a:rPr lang="en-GB" sz="1400" b="0" i="0" u="none" strike="noStrike" baseline="0">
              <a:ln w="3175" cmpd="dbl">
                <a:noFill/>
                <a:prstDash val="solid"/>
                <a:round/>
              </a:ln>
              <a:solidFill>
                <a:schemeClr val="tx1"/>
              </a:solidFill>
              <a:effectLst/>
              <a:latin typeface="Arial" pitchFamily="34" charset="0"/>
              <a:cs typeface="Arial" pitchFamily="34" charset="0"/>
            </a:rPr>
            <a:t> by the Security Management Director or, if this is not possible, they must be copied into the email with the document. Only if this is done will it be regarded as being provided with the appropriate level of assurance and signed off by the organisation.      </a:t>
          </a:r>
        </a:p>
      </xdr:txBody>
    </xdr:sp>
    <xdr:clientData/>
  </xdr:twoCellAnchor>
  <xdr:twoCellAnchor>
    <xdr:from>
      <xdr:col>0</xdr:col>
      <xdr:colOff>154781</xdr:colOff>
      <xdr:row>9</xdr:row>
      <xdr:rowOff>1809750</xdr:rowOff>
    </xdr:from>
    <xdr:to>
      <xdr:col>4</xdr:col>
      <xdr:colOff>3369469</xdr:colOff>
      <xdr:row>9</xdr:row>
      <xdr:rowOff>2631281</xdr:rowOff>
    </xdr:to>
    <xdr:sp macro="" textlink="">
      <xdr:nvSpPr>
        <xdr:cNvPr id="7" name="Rectangle 6"/>
        <xdr:cNvSpPr/>
      </xdr:nvSpPr>
      <xdr:spPr bwMode="auto">
        <a:xfrm>
          <a:off x="154781" y="3500438"/>
          <a:ext cx="9536907" cy="821531"/>
        </a:xfrm>
        <a:prstGeom prst="rect">
          <a:avLst/>
        </a:prstGeom>
        <a:solidFill>
          <a:schemeClr val="bg2"/>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xdr:spPr>
      <xdr:txBody>
        <a:bodyPr vertOverflow="clip" wrap="square" lIns="18288" tIns="0" rIns="0" bIns="0" rtlCol="0" anchor="ctr" upright="1"/>
        <a:lstStyle/>
        <a:p>
          <a:pPr algn="ctr"/>
          <a:r>
            <a:rPr lang="en-GB" sz="1600" b="1" i="1">
              <a:solidFill>
                <a:schemeClr val="accent2">
                  <a:lumMod val="50000"/>
                </a:schemeClr>
              </a:solidFill>
              <a:latin typeface="Arial" pitchFamily="34" charset="0"/>
              <a:cs typeface="Arial" pitchFamily="34" charset="0"/>
            </a:rPr>
            <a:t>Please complete this sheet in as much detail as possible. </a:t>
          </a:r>
        </a:p>
        <a:p>
          <a:pPr algn="ctr"/>
          <a:r>
            <a:rPr lang="en-GB" sz="1600" b="1" i="1">
              <a:solidFill>
                <a:schemeClr val="accent2">
                  <a:lumMod val="50000"/>
                </a:schemeClr>
              </a:solidFill>
              <a:latin typeface="Arial" pitchFamily="34" charset="0"/>
              <a:cs typeface="Arial" pitchFamily="34" charset="0"/>
            </a:rPr>
            <a:t>To 'Select from list', click on the relevant field, then click on the arrow button, which will reveal a drop down menu.  </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1</xdr:row>
      <xdr:rowOff>600075</xdr:rowOff>
    </xdr:from>
    <xdr:to>
      <xdr:col>4</xdr:col>
      <xdr:colOff>1581150</xdr:colOff>
      <xdr:row>2</xdr:row>
      <xdr:rowOff>676275</xdr:rowOff>
    </xdr:to>
    <xdr:sp macro="" textlink="">
      <xdr:nvSpPr>
        <xdr:cNvPr id="2298" name="Rectangle 6"/>
        <xdr:cNvSpPr>
          <a:spLocks noChangeArrowheads="1"/>
        </xdr:cNvSpPr>
      </xdr:nvSpPr>
      <xdr:spPr bwMode="auto">
        <a:xfrm>
          <a:off x="352425" y="790575"/>
          <a:ext cx="6734175" cy="933450"/>
        </a:xfrm>
        <a:prstGeom prst="rect">
          <a:avLst/>
        </a:prstGeom>
        <a:noFill/>
        <a:ln w="9525">
          <a:noFill/>
          <a:miter lim="800000"/>
          <a:headEnd/>
          <a:tailEnd/>
        </a:ln>
      </xdr:spPr>
    </xdr:sp>
    <xdr:clientData/>
  </xdr:twoCellAnchor>
  <xdr:twoCellAnchor editAs="oneCell">
    <xdr:from>
      <xdr:col>4</xdr:col>
      <xdr:colOff>2881449</xdr:colOff>
      <xdr:row>1</xdr:row>
      <xdr:rowOff>219075</xdr:rowOff>
    </xdr:from>
    <xdr:to>
      <xdr:col>4</xdr:col>
      <xdr:colOff>3886200</xdr:colOff>
      <xdr:row>2</xdr:row>
      <xdr:rowOff>352425</xdr:rowOff>
    </xdr:to>
    <xdr:pic>
      <xdr:nvPicPr>
        <xdr:cNvPr id="2299" name="Picture 8" descr="NHS_protect_logo.jpg"/>
        <xdr:cNvPicPr>
          <a:picLocks noChangeAspect="1"/>
        </xdr:cNvPicPr>
      </xdr:nvPicPr>
      <xdr:blipFill>
        <a:blip xmlns:r="http://schemas.openxmlformats.org/officeDocument/2006/relationships" r:embed="rId1" cstate="print"/>
        <a:srcRect/>
        <a:stretch>
          <a:fillRect/>
        </a:stretch>
      </xdr:blipFill>
      <xdr:spPr bwMode="auto">
        <a:xfrm>
          <a:off x="8386899" y="409575"/>
          <a:ext cx="1004751" cy="990600"/>
        </a:xfrm>
        <a:prstGeom prst="rect">
          <a:avLst/>
        </a:prstGeom>
        <a:noFill/>
        <a:ln w="9525">
          <a:noFill/>
          <a:miter lim="800000"/>
          <a:headEnd/>
          <a:tailEnd/>
        </a:ln>
      </xdr:spPr>
    </xdr:pic>
    <xdr:clientData/>
  </xdr:twoCellAnchor>
  <xdr:oneCellAnchor>
    <xdr:from>
      <xdr:col>1</xdr:col>
      <xdr:colOff>0</xdr:colOff>
      <xdr:row>1</xdr:row>
      <xdr:rowOff>0</xdr:rowOff>
    </xdr:from>
    <xdr:ext cx="6722808" cy="718466"/>
    <xdr:sp macro="" textlink="">
      <xdr:nvSpPr>
        <xdr:cNvPr id="5" name="Rectangle 4"/>
        <xdr:cNvSpPr/>
      </xdr:nvSpPr>
      <xdr:spPr>
        <a:xfrm>
          <a:off x="174625" y="190500"/>
          <a:ext cx="6722808" cy="718466"/>
        </a:xfrm>
        <a:prstGeom prst="rect">
          <a:avLst/>
        </a:prstGeom>
        <a:noFill/>
      </xdr:spPr>
      <xdr:txBody>
        <a:bodyPr wrap="square" lIns="91440" tIns="45720" rIns="91440" bIns="45720">
          <a:spAutoFit/>
        </a:bodyPr>
        <a:lstStyle/>
        <a:p>
          <a:pPr algn="l"/>
          <a:r>
            <a:rPr lang="en-US" sz="4000" b="1" cap="none" spc="0">
              <a:ln w="10541" cmpd="sng">
                <a:solidFill>
                  <a:srgbClr val="7D7D7D">
                    <a:tint val="100000"/>
                    <a:shade val="100000"/>
                    <a:satMod val="110000"/>
                  </a:srgbClr>
                </a:solidFill>
                <a:prstDash val="solid"/>
              </a:ln>
              <a:solidFill>
                <a:schemeClr val="tx2"/>
              </a:solidFill>
              <a:effectLst>
                <a:outerShdw blurRad="50800" dist="38100" dir="2700000" algn="tl" rotWithShape="0">
                  <a:prstClr val="black">
                    <a:alpha val="40000"/>
                  </a:prstClr>
                </a:outerShdw>
              </a:effectLst>
            </a:rPr>
            <a:t>Standards Self Review Tool</a:t>
          </a:r>
          <a:endParaRPr lang="en-GB" sz="32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outerShdw blurRad="50800" dist="38100" dir="10800000" algn="r" rotWithShape="0">
                <a:prstClr val="black">
                  <a:alpha val="40000"/>
                </a:prstClr>
              </a:outerShdw>
            </a:effectLst>
          </a:endParaRP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5</xdr:col>
      <xdr:colOff>0</xdr:colOff>
      <xdr:row>1</xdr:row>
      <xdr:rowOff>47625</xdr:rowOff>
    </xdr:from>
    <xdr:to>
      <xdr:col>5</xdr:col>
      <xdr:colOff>0</xdr:colOff>
      <xdr:row>1</xdr:row>
      <xdr:rowOff>714375</xdr:rowOff>
    </xdr:to>
    <xdr:pic>
      <xdr:nvPicPr>
        <xdr:cNvPr id="3333" name="Picture 8" descr="NHS_protect_logo.jpg"/>
        <xdr:cNvPicPr>
          <a:picLocks noChangeAspect="1"/>
        </xdr:cNvPicPr>
      </xdr:nvPicPr>
      <xdr:blipFill>
        <a:blip xmlns:r="http://schemas.openxmlformats.org/officeDocument/2006/relationships" r:embed="rId1"/>
        <a:srcRect/>
        <a:stretch>
          <a:fillRect/>
        </a:stretch>
      </xdr:blipFill>
      <xdr:spPr bwMode="auto">
        <a:xfrm>
          <a:off x="8153400" y="247650"/>
          <a:ext cx="0" cy="666750"/>
        </a:xfrm>
        <a:prstGeom prst="rect">
          <a:avLst/>
        </a:prstGeom>
        <a:noFill/>
        <a:ln w="9525">
          <a:noFill/>
          <a:miter lim="800000"/>
          <a:headEnd/>
          <a:tailEnd/>
        </a:ln>
      </xdr:spPr>
    </xdr:pic>
    <xdr:clientData/>
  </xdr:twoCellAnchor>
  <xdr:twoCellAnchor editAs="oneCell">
    <xdr:from>
      <xdr:col>4</xdr:col>
      <xdr:colOff>2819401</xdr:colOff>
      <xdr:row>1</xdr:row>
      <xdr:rowOff>200024</xdr:rowOff>
    </xdr:from>
    <xdr:to>
      <xdr:col>4</xdr:col>
      <xdr:colOff>3867151</xdr:colOff>
      <xdr:row>2</xdr:row>
      <xdr:rowOff>375767</xdr:rowOff>
    </xdr:to>
    <xdr:pic>
      <xdr:nvPicPr>
        <xdr:cNvPr id="3334" name="Picture 8" descr="NHS_protect_logo.jpg"/>
        <xdr:cNvPicPr>
          <a:picLocks noChangeAspect="1"/>
        </xdr:cNvPicPr>
      </xdr:nvPicPr>
      <xdr:blipFill>
        <a:blip xmlns:r="http://schemas.openxmlformats.org/officeDocument/2006/relationships" r:embed="rId1" cstate="print"/>
        <a:srcRect/>
        <a:stretch>
          <a:fillRect/>
        </a:stretch>
      </xdr:blipFill>
      <xdr:spPr bwMode="auto">
        <a:xfrm>
          <a:off x="8610601" y="400049"/>
          <a:ext cx="1047750" cy="1032993"/>
        </a:xfrm>
        <a:prstGeom prst="rect">
          <a:avLst/>
        </a:prstGeom>
        <a:noFill/>
        <a:ln w="9525">
          <a:noFill/>
          <a:miter lim="800000"/>
          <a:headEnd/>
          <a:tailEnd/>
        </a:ln>
      </xdr:spPr>
    </xdr:pic>
    <xdr:clientData/>
  </xdr:twoCellAnchor>
  <xdr:oneCellAnchor>
    <xdr:from>
      <xdr:col>1</xdr:col>
      <xdr:colOff>0</xdr:colOff>
      <xdr:row>1</xdr:row>
      <xdr:rowOff>0</xdr:rowOff>
    </xdr:from>
    <xdr:ext cx="6722808" cy="718466"/>
    <xdr:sp macro="" textlink="">
      <xdr:nvSpPr>
        <xdr:cNvPr id="6" name="Rectangle 5"/>
        <xdr:cNvSpPr/>
      </xdr:nvSpPr>
      <xdr:spPr>
        <a:xfrm>
          <a:off x="174625" y="206375"/>
          <a:ext cx="6722808" cy="718466"/>
        </a:xfrm>
        <a:prstGeom prst="rect">
          <a:avLst/>
        </a:prstGeom>
        <a:noFill/>
      </xdr:spPr>
      <xdr:txBody>
        <a:bodyPr wrap="square" lIns="91440" tIns="45720" rIns="91440" bIns="45720">
          <a:spAutoFit/>
        </a:bodyPr>
        <a:lstStyle/>
        <a:p>
          <a:pPr algn="l"/>
          <a:r>
            <a:rPr lang="en-US" sz="4000" b="1" cap="none" spc="0">
              <a:ln w="10541" cmpd="sng">
                <a:solidFill>
                  <a:srgbClr val="7D7D7D">
                    <a:tint val="100000"/>
                    <a:shade val="100000"/>
                    <a:satMod val="110000"/>
                  </a:srgbClr>
                </a:solidFill>
                <a:prstDash val="solid"/>
              </a:ln>
              <a:solidFill>
                <a:schemeClr val="tx2"/>
              </a:solidFill>
              <a:effectLst>
                <a:outerShdw blurRad="50800" dist="38100" dir="2700000" algn="tl" rotWithShape="0">
                  <a:prstClr val="black">
                    <a:alpha val="40000"/>
                  </a:prstClr>
                </a:outerShdw>
              </a:effectLst>
            </a:rPr>
            <a:t>Standards Self Review Tool</a:t>
          </a:r>
          <a:endParaRPr lang="en-GB" sz="32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outerShdw blurRad="50800" dist="38100" dir="10800000" algn="r" rotWithShape="0">
                <a:prstClr val="black">
                  <a:alpha val="40000"/>
                </a:prstClr>
              </a:outerShdw>
            </a:effectLst>
          </a:endParaRP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1</xdr:row>
      <xdr:rowOff>47625</xdr:rowOff>
    </xdr:from>
    <xdr:to>
      <xdr:col>5</xdr:col>
      <xdr:colOff>0</xdr:colOff>
      <xdr:row>1</xdr:row>
      <xdr:rowOff>190500</xdr:rowOff>
    </xdr:to>
    <xdr:pic>
      <xdr:nvPicPr>
        <xdr:cNvPr id="4333" name="Picture 8" descr="NHS_protect_logo.jpg"/>
        <xdr:cNvPicPr>
          <a:picLocks noChangeAspect="1"/>
        </xdr:cNvPicPr>
      </xdr:nvPicPr>
      <xdr:blipFill>
        <a:blip xmlns:r="http://schemas.openxmlformats.org/officeDocument/2006/relationships" r:embed="rId1"/>
        <a:srcRect/>
        <a:stretch>
          <a:fillRect/>
        </a:stretch>
      </xdr:blipFill>
      <xdr:spPr bwMode="auto">
        <a:xfrm>
          <a:off x="8153400" y="238125"/>
          <a:ext cx="0" cy="142875"/>
        </a:xfrm>
        <a:prstGeom prst="rect">
          <a:avLst/>
        </a:prstGeom>
        <a:noFill/>
        <a:ln w="9525">
          <a:noFill/>
          <a:miter lim="800000"/>
          <a:headEnd/>
          <a:tailEnd/>
        </a:ln>
      </xdr:spPr>
    </xdr:pic>
    <xdr:clientData/>
  </xdr:twoCellAnchor>
  <xdr:twoCellAnchor editAs="oneCell">
    <xdr:from>
      <xdr:col>4</xdr:col>
      <xdr:colOff>3167062</xdr:colOff>
      <xdr:row>1</xdr:row>
      <xdr:rowOff>219074</xdr:rowOff>
    </xdr:from>
    <xdr:to>
      <xdr:col>4</xdr:col>
      <xdr:colOff>4181475</xdr:colOff>
      <xdr:row>2</xdr:row>
      <xdr:rowOff>361949</xdr:rowOff>
    </xdr:to>
    <xdr:pic>
      <xdr:nvPicPr>
        <xdr:cNvPr id="4334" name="Picture 8" descr="NHS_protect_logo.jpg"/>
        <xdr:cNvPicPr>
          <a:picLocks noChangeAspect="1"/>
        </xdr:cNvPicPr>
      </xdr:nvPicPr>
      <xdr:blipFill>
        <a:blip xmlns:r="http://schemas.openxmlformats.org/officeDocument/2006/relationships" r:embed="rId1" cstate="print"/>
        <a:srcRect/>
        <a:stretch>
          <a:fillRect/>
        </a:stretch>
      </xdr:blipFill>
      <xdr:spPr bwMode="auto">
        <a:xfrm>
          <a:off x="8882062" y="409574"/>
          <a:ext cx="1014413" cy="1000125"/>
        </a:xfrm>
        <a:prstGeom prst="rect">
          <a:avLst/>
        </a:prstGeom>
        <a:noFill/>
        <a:ln w="9525">
          <a:noFill/>
          <a:miter lim="800000"/>
          <a:headEnd/>
          <a:tailEnd/>
        </a:ln>
      </xdr:spPr>
    </xdr:pic>
    <xdr:clientData/>
  </xdr:twoCellAnchor>
  <xdr:oneCellAnchor>
    <xdr:from>
      <xdr:col>1</xdr:col>
      <xdr:colOff>0</xdr:colOff>
      <xdr:row>1</xdr:row>
      <xdr:rowOff>0</xdr:rowOff>
    </xdr:from>
    <xdr:ext cx="6722808" cy="718466"/>
    <xdr:sp macro="" textlink="">
      <xdr:nvSpPr>
        <xdr:cNvPr id="5" name="Rectangle 4"/>
        <xdr:cNvSpPr/>
      </xdr:nvSpPr>
      <xdr:spPr>
        <a:xfrm>
          <a:off x="174625" y="190500"/>
          <a:ext cx="6722808" cy="718466"/>
        </a:xfrm>
        <a:prstGeom prst="rect">
          <a:avLst/>
        </a:prstGeom>
        <a:noFill/>
      </xdr:spPr>
      <xdr:txBody>
        <a:bodyPr wrap="square" lIns="91440" tIns="45720" rIns="91440" bIns="45720">
          <a:spAutoFit/>
        </a:bodyPr>
        <a:lstStyle/>
        <a:p>
          <a:pPr algn="l"/>
          <a:r>
            <a:rPr lang="en-US" sz="4000" b="1" cap="none" spc="0">
              <a:ln w="10541" cmpd="sng">
                <a:solidFill>
                  <a:srgbClr val="7D7D7D">
                    <a:tint val="100000"/>
                    <a:shade val="100000"/>
                    <a:satMod val="110000"/>
                  </a:srgbClr>
                </a:solidFill>
                <a:prstDash val="solid"/>
              </a:ln>
              <a:solidFill>
                <a:schemeClr val="tx2"/>
              </a:solidFill>
              <a:effectLst>
                <a:outerShdw blurRad="50800" dist="38100" dir="2700000" algn="tl" rotWithShape="0">
                  <a:prstClr val="black">
                    <a:alpha val="40000"/>
                  </a:prstClr>
                </a:outerShdw>
              </a:effectLst>
            </a:rPr>
            <a:t>Standards Self Review Tool</a:t>
          </a:r>
          <a:endParaRPr lang="en-GB" sz="32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outerShdw blurRad="50800" dist="38100" dir="10800000" algn="r" rotWithShape="0">
                <a:prstClr val="black">
                  <a:alpha val="40000"/>
                </a:prstClr>
              </a:outerShdw>
            </a:effectLst>
          </a:endParaRPr>
        </a:p>
      </xdr:txBody>
    </xdr:sp>
    <xdr:clientData/>
  </xdr:oneCellAnchor>
</xdr:wsDr>
</file>

<file path=xl/drawings/drawing5.xml><?xml version="1.0" encoding="utf-8"?>
<xdr:wsDr xmlns:xdr="http://schemas.openxmlformats.org/drawingml/2006/spreadsheetDrawing" xmlns:a="http://schemas.openxmlformats.org/drawingml/2006/main">
  <xdr:twoCellAnchor editAs="oneCell">
    <xdr:from>
      <xdr:col>1</xdr:col>
      <xdr:colOff>171450</xdr:colOff>
      <xdr:row>1</xdr:row>
      <xdr:rowOff>600075</xdr:rowOff>
    </xdr:from>
    <xdr:to>
      <xdr:col>2</xdr:col>
      <xdr:colOff>1990725</xdr:colOff>
      <xdr:row>3</xdr:row>
      <xdr:rowOff>0</xdr:rowOff>
    </xdr:to>
    <xdr:sp macro="" textlink="">
      <xdr:nvSpPr>
        <xdr:cNvPr id="2" name="Rectangle 6"/>
        <xdr:cNvSpPr>
          <a:spLocks noChangeArrowheads="1"/>
        </xdr:cNvSpPr>
      </xdr:nvSpPr>
      <xdr:spPr bwMode="auto">
        <a:xfrm>
          <a:off x="352425" y="790575"/>
          <a:ext cx="6746875" cy="933450"/>
        </a:xfrm>
        <a:prstGeom prst="rect">
          <a:avLst/>
        </a:prstGeom>
        <a:noFill/>
        <a:ln w="9525">
          <a:noFill/>
          <a:miter lim="800000"/>
          <a:headEnd/>
          <a:tailEnd/>
        </a:ln>
      </xdr:spPr>
    </xdr:sp>
    <xdr:clientData/>
  </xdr:twoCellAnchor>
  <xdr:oneCellAnchor>
    <xdr:from>
      <xdr:col>2</xdr:col>
      <xdr:colOff>361950</xdr:colOff>
      <xdr:row>1</xdr:row>
      <xdr:rowOff>0</xdr:rowOff>
    </xdr:from>
    <xdr:ext cx="4810125" cy="468013"/>
    <xdr:sp macro="" textlink="">
      <xdr:nvSpPr>
        <xdr:cNvPr id="3" name="Rectangle 2"/>
        <xdr:cNvSpPr/>
      </xdr:nvSpPr>
      <xdr:spPr>
        <a:xfrm>
          <a:off x="1924050" y="190500"/>
          <a:ext cx="4810125" cy="468013"/>
        </a:xfrm>
        <a:prstGeom prst="rect">
          <a:avLst/>
        </a:prstGeom>
        <a:noFill/>
      </xdr:spPr>
      <xdr:txBody>
        <a:bodyPr wrap="square" lIns="91440" tIns="45720" rIns="91440" bIns="45720">
          <a:noAutofit/>
        </a:bodyPr>
        <a:lstStyle/>
        <a:p>
          <a:pPr algn="ctr"/>
          <a:r>
            <a:rPr lang="en-US" sz="2400" b="1" cap="none" spc="0">
              <a:ln w="10541" cmpd="sng">
                <a:solidFill>
                  <a:srgbClr val="7D7D7D">
                    <a:tint val="100000"/>
                    <a:shade val="100000"/>
                    <a:satMod val="110000"/>
                  </a:srgbClr>
                </a:solidFill>
                <a:prstDash val="solid"/>
              </a:ln>
              <a:solidFill>
                <a:schemeClr val="tx2"/>
              </a:solidFill>
              <a:effectLst>
                <a:outerShdw blurRad="50800" dist="38100" dir="2700000" algn="tl" rotWithShape="0">
                  <a:prstClr val="black">
                    <a:alpha val="40000"/>
                  </a:prstClr>
                </a:outerShdw>
              </a:effectLst>
            </a:rPr>
            <a:t>Security Management Work</a:t>
          </a:r>
          <a:r>
            <a:rPr lang="en-US" sz="2400" b="1" cap="none" spc="0" baseline="0">
              <a:ln w="10541" cmpd="sng">
                <a:solidFill>
                  <a:srgbClr val="7D7D7D">
                    <a:tint val="100000"/>
                    <a:shade val="100000"/>
                    <a:satMod val="110000"/>
                  </a:srgbClr>
                </a:solidFill>
                <a:prstDash val="solid"/>
              </a:ln>
              <a:solidFill>
                <a:schemeClr val="tx2"/>
              </a:solidFill>
              <a:effectLst>
                <a:outerShdw blurRad="50800" dist="38100" dir="2700000" algn="tl" rotWithShape="0">
                  <a:prstClr val="black">
                    <a:alpha val="40000"/>
                  </a:prstClr>
                </a:outerShdw>
              </a:effectLst>
            </a:rPr>
            <a:t> Plan for  </a:t>
          </a:r>
          <a:endParaRPr lang="en-GB" sz="2400" b="1" cap="none" spc="0">
            <a:ln w="10541" cmpd="sng">
              <a:solidFill>
                <a:srgbClr val="7D7D7D">
                  <a:tint val="100000"/>
                  <a:shade val="100000"/>
                  <a:satMod val="110000"/>
                </a:srgbClr>
              </a:solidFill>
              <a:prstDash val="solid"/>
            </a:ln>
            <a:gradFill>
              <a:gsLst>
                <a:gs pos="0">
                  <a:srgbClr val="FFFFFF">
                    <a:tint val="40000"/>
                    <a:satMod val="250000"/>
                  </a:srgbClr>
                </a:gs>
                <a:gs pos="9000">
                  <a:srgbClr val="FFFFFF">
                    <a:tint val="52000"/>
                    <a:satMod val="300000"/>
                  </a:srgbClr>
                </a:gs>
                <a:gs pos="50000">
                  <a:srgbClr val="FFFFFF">
                    <a:shade val="20000"/>
                    <a:satMod val="300000"/>
                  </a:srgbClr>
                </a:gs>
                <a:gs pos="79000">
                  <a:srgbClr val="FFFFFF">
                    <a:tint val="52000"/>
                    <a:satMod val="300000"/>
                  </a:srgbClr>
                </a:gs>
                <a:gs pos="100000">
                  <a:srgbClr val="FFFFFF">
                    <a:tint val="40000"/>
                    <a:satMod val="250000"/>
                  </a:srgbClr>
                </a:gs>
              </a:gsLst>
              <a:lin ang="5400000"/>
            </a:gradFill>
            <a:effectLst>
              <a:outerShdw blurRad="50800" dist="38100" dir="10800000" algn="r" rotWithShape="0">
                <a:prstClr val="black">
                  <a:alpha val="40000"/>
                </a:prstClr>
              </a:outerShdw>
            </a:effectLst>
          </a:endParaRPr>
        </a:p>
      </xdr:txBody>
    </xdr:sp>
    <xdr:clientData/>
  </xdr:oneCellAnchor>
  <xdr:twoCellAnchor editAs="oneCell">
    <xdr:from>
      <xdr:col>7</xdr:col>
      <xdr:colOff>2628900</xdr:colOff>
      <xdr:row>1</xdr:row>
      <xdr:rowOff>47625</xdr:rowOff>
    </xdr:from>
    <xdr:to>
      <xdr:col>8</xdr:col>
      <xdr:colOff>3175</xdr:colOff>
      <xdr:row>2</xdr:row>
      <xdr:rowOff>0</xdr:rowOff>
    </xdr:to>
    <xdr:pic>
      <xdr:nvPicPr>
        <xdr:cNvPr id="4" name="Picture 8" descr="NHS_protect_logo.jpg"/>
        <xdr:cNvPicPr>
          <a:picLocks noChangeAspect="1"/>
        </xdr:cNvPicPr>
      </xdr:nvPicPr>
      <xdr:blipFill>
        <a:blip xmlns:r="http://schemas.openxmlformats.org/officeDocument/2006/relationships" r:embed="rId1" cstate="print"/>
        <a:srcRect/>
        <a:stretch>
          <a:fillRect/>
        </a:stretch>
      </xdr:blipFill>
      <xdr:spPr bwMode="auto">
        <a:xfrm>
          <a:off x="8953500" y="238125"/>
          <a:ext cx="676275" cy="6667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sheetPr>
    <tabColor theme="0"/>
  </sheetPr>
  <dimension ref="A1:Z287"/>
  <sheetViews>
    <sheetView tabSelected="1" zoomScaleNormal="100" zoomScaleSheetLayoutView="100" workbookViewId="0">
      <selection activeCell="B29" sqref="B29"/>
    </sheetView>
  </sheetViews>
  <sheetFormatPr defaultRowHeight="15"/>
  <cols>
    <col min="1" max="1" width="2.7109375" customWidth="1"/>
    <col min="2" max="2" width="6" style="2" bestFit="1" customWidth="1"/>
    <col min="3" max="3" width="40.7109375" customWidth="1"/>
    <col min="4" max="4" width="43.7109375" customWidth="1"/>
    <col min="5" max="5" width="59.85546875" customWidth="1"/>
    <col min="6" max="6" width="3.140625" customWidth="1"/>
    <col min="7" max="7" width="8.7109375" hidden="1" customWidth="1"/>
    <col min="8" max="8" width="11.5703125" hidden="1" customWidth="1"/>
    <col min="9" max="9" width="15.85546875" hidden="1" customWidth="1"/>
    <col min="10" max="10" width="10" hidden="1" customWidth="1"/>
    <col min="11" max="11" width="10.5703125" hidden="1" customWidth="1"/>
    <col min="12" max="14" width="9.140625" hidden="1" customWidth="1"/>
    <col min="15" max="15" width="9.140625" customWidth="1"/>
  </cols>
  <sheetData>
    <row r="1" spans="1:26">
      <c r="A1" s="173"/>
      <c r="B1" s="174"/>
      <c r="C1" s="173"/>
      <c r="D1" s="173"/>
      <c r="E1" s="173"/>
      <c r="F1" s="173"/>
      <c r="G1" s="53"/>
      <c r="H1" s="54"/>
      <c r="I1" s="54"/>
      <c r="J1" s="54"/>
      <c r="K1" s="54"/>
      <c r="L1" s="54"/>
      <c r="M1" s="54"/>
      <c r="N1" s="54"/>
      <c r="O1" s="54"/>
      <c r="P1" s="54"/>
      <c r="Q1" s="54"/>
      <c r="R1" s="6"/>
      <c r="S1" s="6"/>
      <c r="T1" s="6"/>
      <c r="U1" s="6"/>
      <c r="V1" s="6"/>
      <c r="W1" s="6"/>
      <c r="X1" s="6"/>
    </row>
    <row r="2" spans="1:26" s="1" customFormat="1" ht="67.5" customHeight="1">
      <c r="A2" s="55"/>
      <c r="B2" s="178" t="s">
        <v>10</v>
      </c>
      <c r="C2" s="160"/>
      <c r="D2" s="160"/>
      <c r="E2" s="160"/>
      <c r="F2" s="173"/>
      <c r="G2" s="21"/>
      <c r="H2" s="15"/>
      <c r="I2" s="15"/>
      <c r="J2" s="16"/>
      <c r="K2" s="56"/>
      <c r="L2" s="56"/>
      <c r="M2" s="56"/>
      <c r="N2" s="56"/>
      <c r="O2" s="56"/>
      <c r="P2" s="56"/>
      <c r="Q2" s="56"/>
      <c r="R2" s="17"/>
      <c r="S2" s="17"/>
      <c r="T2" s="17"/>
      <c r="U2" s="17"/>
      <c r="V2" s="17"/>
      <c r="W2" s="17"/>
      <c r="X2" s="17"/>
      <c r="Y2" s="7"/>
      <c r="Z2" s="7"/>
    </row>
    <row r="3" spans="1:26" ht="35.25" customHeight="1">
      <c r="A3" s="57"/>
      <c r="B3" s="160"/>
      <c r="C3" s="160"/>
      <c r="D3" s="160"/>
      <c r="E3" s="160"/>
      <c r="F3" s="173"/>
      <c r="G3" s="22"/>
      <c r="H3" s="18"/>
      <c r="I3" s="19"/>
      <c r="J3" s="16"/>
      <c r="K3" s="54"/>
      <c r="L3" s="54"/>
      <c r="M3" s="54"/>
      <c r="N3" s="54"/>
      <c r="O3" s="54"/>
      <c r="P3" s="54"/>
      <c r="Q3" s="54"/>
      <c r="R3" s="6"/>
      <c r="S3" s="6"/>
      <c r="T3" s="6"/>
      <c r="U3" s="6"/>
      <c r="V3" s="6"/>
      <c r="W3" s="6"/>
      <c r="X3" s="6"/>
      <c r="Y3" s="4"/>
      <c r="Z3" s="4"/>
    </row>
    <row r="4" spans="1:26" ht="100.5" hidden="1" customHeight="1">
      <c r="A4" s="57"/>
      <c r="B4" s="26"/>
      <c r="C4" s="8"/>
      <c r="D4" s="9"/>
      <c r="E4" s="9"/>
      <c r="F4" s="173"/>
      <c r="G4" s="22"/>
      <c r="H4" s="18"/>
      <c r="I4" s="20"/>
      <c r="J4" s="16"/>
      <c r="K4" s="54"/>
      <c r="L4" s="54"/>
      <c r="M4" s="54"/>
      <c r="N4" s="54"/>
      <c r="O4" s="54"/>
      <c r="P4" s="54"/>
      <c r="Q4" s="54"/>
      <c r="R4" s="6"/>
      <c r="S4" s="6"/>
      <c r="T4" s="6"/>
      <c r="U4" s="6"/>
      <c r="V4" s="6"/>
      <c r="W4" s="6"/>
      <c r="X4" s="6"/>
      <c r="Y4" s="4"/>
      <c r="Z4" s="4"/>
    </row>
    <row r="5" spans="1:26" ht="62.25" hidden="1" customHeight="1">
      <c r="A5" s="57"/>
      <c r="B5" s="26"/>
      <c r="C5" s="8"/>
      <c r="D5" s="9"/>
      <c r="E5" s="9"/>
      <c r="F5" s="173"/>
      <c r="G5" s="22"/>
      <c r="H5" s="18"/>
      <c r="I5" s="20"/>
      <c r="J5" s="16"/>
      <c r="K5" s="54"/>
      <c r="L5" s="54"/>
      <c r="M5" s="54"/>
      <c r="N5" s="54"/>
      <c r="O5" s="54"/>
      <c r="P5" s="54"/>
      <c r="Q5" s="54"/>
      <c r="R5" s="6"/>
      <c r="S5" s="6"/>
      <c r="T5" s="6"/>
      <c r="U5" s="6"/>
      <c r="V5" s="6"/>
      <c r="W5" s="6"/>
      <c r="X5" s="6"/>
      <c r="Y5" s="4"/>
      <c r="Z5" s="4"/>
    </row>
    <row r="6" spans="1:26" ht="93" hidden="1" customHeight="1">
      <c r="A6" s="57"/>
      <c r="B6" s="26"/>
      <c r="C6" s="8"/>
      <c r="D6" s="9"/>
      <c r="E6" s="9"/>
      <c r="F6" s="173"/>
      <c r="G6" s="22"/>
      <c r="H6" s="18"/>
      <c r="I6" s="20"/>
      <c r="J6" s="16"/>
      <c r="K6" s="54"/>
      <c r="L6" s="54"/>
      <c r="M6" s="54"/>
      <c r="N6" s="54"/>
      <c r="O6" s="54"/>
      <c r="P6" s="54"/>
      <c r="Q6" s="54"/>
      <c r="R6" s="6"/>
      <c r="S6" s="6"/>
      <c r="T6" s="6"/>
      <c r="U6" s="6"/>
      <c r="V6" s="6"/>
      <c r="W6" s="6"/>
      <c r="X6" s="6"/>
      <c r="Y6" s="4"/>
      <c r="Z6" s="4"/>
    </row>
    <row r="7" spans="1:26" ht="72" hidden="1" customHeight="1">
      <c r="A7" s="57"/>
      <c r="B7" s="26"/>
      <c r="C7" s="8"/>
      <c r="D7" s="9"/>
      <c r="E7" s="9"/>
      <c r="F7" s="173"/>
      <c r="G7" s="22"/>
      <c r="H7" s="18"/>
      <c r="I7" s="20"/>
      <c r="J7" s="16"/>
      <c r="K7" s="54"/>
      <c r="L7" s="54"/>
      <c r="M7" s="54"/>
      <c r="N7" s="54"/>
      <c r="O7" s="54"/>
      <c r="P7" s="54"/>
      <c r="Q7" s="54"/>
      <c r="R7" s="6"/>
      <c r="S7" s="6"/>
      <c r="T7" s="6"/>
      <c r="U7" s="6"/>
      <c r="V7" s="6"/>
      <c r="W7" s="6"/>
      <c r="X7" s="6"/>
      <c r="Y7" s="4"/>
      <c r="Z7" s="4"/>
    </row>
    <row r="8" spans="1:26" ht="76.5" hidden="1" customHeight="1">
      <c r="A8" s="57"/>
      <c r="B8" s="26"/>
      <c r="C8" s="8"/>
      <c r="D8" s="27"/>
      <c r="E8" s="27"/>
      <c r="F8" s="173"/>
      <c r="G8" s="25"/>
      <c r="H8" s="24"/>
      <c r="I8" s="24"/>
      <c r="J8" s="16"/>
      <c r="K8" s="54"/>
      <c r="L8" s="54"/>
      <c r="M8" s="54"/>
      <c r="N8" s="54"/>
      <c r="O8" s="54"/>
      <c r="P8" s="54"/>
      <c r="Q8" s="54"/>
      <c r="R8" s="6"/>
      <c r="S8" s="6"/>
      <c r="T8" s="6"/>
      <c r="U8" s="6"/>
      <c r="V8" s="6"/>
      <c r="W8" s="6"/>
      <c r="X8" s="6"/>
      <c r="Y8" s="4"/>
      <c r="Z8" s="4"/>
    </row>
    <row r="9" spans="1:26" ht="15" customHeight="1">
      <c r="A9" s="57"/>
      <c r="B9" s="10"/>
      <c r="C9" s="10"/>
      <c r="D9" s="30"/>
      <c r="E9" s="30"/>
      <c r="F9" s="173"/>
      <c r="G9" s="21"/>
      <c r="H9" s="15"/>
      <c r="I9" s="15"/>
      <c r="J9" s="16"/>
      <c r="K9" s="54"/>
      <c r="L9" s="54"/>
      <c r="M9" s="54"/>
      <c r="N9" s="54"/>
      <c r="O9" s="54"/>
      <c r="P9" s="54"/>
      <c r="Q9" s="54"/>
      <c r="R9" s="6"/>
      <c r="S9" s="6"/>
      <c r="T9" s="6"/>
      <c r="U9" s="6"/>
      <c r="V9" s="6"/>
      <c r="W9" s="6"/>
      <c r="X9" s="6"/>
      <c r="Y9" s="4"/>
      <c r="Z9" s="4"/>
    </row>
    <row r="10" spans="1:26" ht="207.75" customHeight="1">
      <c r="A10" s="57"/>
      <c r="B10" s="179" t="s">
        <v>83</v>
      </c>
      <c r="C10" s="180"/>
      <c r="D10" s="180"/>
      <c r="E10" s="180"/>
      <c r="F10" s="173"/>
      <c r="G10" s="21"/>
      <c r="H10" s="15"/>
      <c r="I10" s="15"/>
      <c r="J10" s="16"/>
      <c r="K10" s="54"/>
      <c r="L10" s="54"/>
      <c r="M10" s="54"/>
      <c r="N10" s="54"/>
      <c r="O10" s="54"/>
      <c r="P10" s="54"/>
      <c r="Q10" s="54"/>
      <c r="R10" s="6"/>
      <c r="S10" s="6"/>
      <c r="T10" s="6"/>
      <c r="U10" s="6"/>
      <c r="V10" s="6"/>
      <c r="W10" s="6"/>
      <c r="X10" s="6"/>
      <c r="Y10" s="4"/>
      <c r="Z10" s="4"/>
    </row>
    <row r="11" spans="1:26" ht="16.5" customHeight="1">
      <c r="A11" s="57"/>
      <c r="B11" s="11"/>
      <c r="C11" s="11"/>
      <c r="D11" s="28"/>
      <c r="E11" s="30"/>
      <c r="F11" s="173"/>
      <c r="G11" s="21"/>
      <c r="H11" s="15"/>
      <c r="I11" s="15"/>
      <c r="J11" s="16"/>
      <c r="K11" s="54"/>
      <c r="L11" s="54"/>
      <c r="M11" s="54"/>
      <c r="N11" s="54"/>
      <c r="O11" s="54"/>
      <c r="P11" s="54"/>
      <c r="Q11" s="54"/>
      <c r="R11" s="6"/>
      <c r="S11" s="6"/>
      <c r="T11" s="6"/>
      <c r="U11" s="6"/>
      <c r="V11" s="6"/>
      <c r="W11" s="6"/>
      <c r="X11" s="6"/>
      <c r="Y11" s="4"/>
      <c r="Z11" s="4"/>
    </row>
    <row r="12" spans="1:26" ht="21.75" customHeight="1">
      <c r="A12" s="57"/>
      <c r="B12" s="155" t="s">
        <v>100</v>
      </c>
      <c r="C12" s="155"/>
      <c r="D12" s="155"/>
      <c r="E12" s="154"/>
      <c r="F12" s="173"/>
      <c r="G12" s="21"/>
      <c r="H12" s="15"/>
      <c r="I12" s="15"/>
      <c r="J12" s="16"/>
      <c r="K12" s="54"/>
      <c r="L12" s="54"/>
      <c r="M12" s="54"/>
      <c r="N12" s="54"/>
      <c r="O12" s="54"/>
      <c r="P12" s="54"/>
      <c r="Q12" s="54"/>
      <c r="R12" s="6"/>
      <c r="S12" s="6"/>
      <c r="T12" s="6"/>
      <c r="U12" s="6"/>
      <c r="V12" s="6"/>
      <c r="W12" s="6"/>
      <c r="X12" s="6"/>
      <c r="Y12" s="4"/>
      <c r="Z12" s="4"/>
    </row>
    <row r="13" spans="1:26" ht="21.75" customHeight="1">
      <c r="A13" s="57"/>
      <c r="B13" s="155" t="s">
        <v>101</v>
      </c>
      <c r="C13" s="155"/>
      <c r="D13" s="155"/>
      <c r="E13" s="101"/>
      <c r="F13" s="173"/>
      <c r="G13" s="21"/>
      <c r="H13" s="15"/>
      <c r="I13" s="15"/>
      <c r="J13" s="16"/>
      <c r="K13" s="54"/>
      <c r="L13" s="54"/>
      <c r="M13" s="54"/>
      <c r="N13" s="54"/>
      <c r="O13" s="54"/>
      <c r="P13" s="54"/>
      <c r="Q13" s="54"/>
      <c r="R13" s="6"/>
      <c r="S13" s="6"/>
      <c r="T13" s="6"/>
      <c r="U13" s="6"/>
      <c r="V13" s="6"/>
      <c r="W13" s="6"/>
      <c r="X13" s="6"/>
      <c r="Y13" s="4"/>
      <c r="Z13" s="4"/>
    </row>
    <row r="14" spans="1:26" ht="21.75" customHeight="1">
      <c r="A14" s="57"/>
      <c r="B14" s="155" t="s">
        <v>105</v>
      </c>
      <c r="C14" s="155"/>
      <c r="D14" s="155"/>
      <c r="E14" s="96"/>
      <c r="F14" s="173"/>
      <c r="G14" s="21"/>
      <c r="H14" s="15"/>
      <c r="I14" s="15"/>
      <c r="J14" s="16"/>
      <c r="K14" s="54"/>
      <c r="L14" s="54"/>
      <c r="M14" s="54"/>
      <c r="N14" s="54"/>
      <c r="O14" s="54"/>
      <c r="P14" s="54"/>
      <c r="Q14" s="54"/>
      <c r="R14" s="6"/>
      <c r="S14" s="6"/>
      <c r="T14" s="6"/>
      <c r="U14" s="6"/>
      <c r="V14" s="6"/>
      <c r="W14" s="6"/>
      <c r="X14" s="6"/>
      <c r="Y14" s="4"/>
      <c r="Z14" s="4"/>
    </row>
    <row r="15" spans="1:26" ht="21.75" customHeight="1">
      <c r="A15" s="57"/>
      <c r="B15" s="155" t="s">
        <v>106</v>
      </c>
      <c r="C15" s="155"/>
      <c r="D15" s="155"/>
      <c r="E15" s="96"/>
      <c r="F15" s="173"/>
      <c r="G15" s="21"/>
      <c r="H15" s="15"/>
      <c r="I15" s="15"/>
      <c r="J15" s="16"/>
      <c r="K15" s="54"/>
      <c r="L15" s="54"/>
      <c r="M15" s="54"/>
      <c r="N15" s="54"/>
      <c r="O15" s="54"/>
      <c r="P15" s="54"/>
      <c r="Q15" s="54"/>
      <c r="R15" s="6"/>
      <c r="S15" s="6"/>
      <c r="T15" s="6"/>
      <c r="U15" s="6"/>
      <c r="V15" s="6"/>
      <c r="W15" s="6"/>
      <c r="X15" s="6"/>
      <c r="Y15" s="4"/>
      <c r="Z15" s="4"/>
    </row>
    <row r="16" spans="1:26" ht="21.75" customHeight="1">
      <c r="A16" s="57"/>
      <c r="B16" s="155" t="s">
        <v>107</v>
      </c>
      <c r="C16" s="155"/>
      <c r="D16" s="155"/>
      <c r="E16" s="96"/>
      <c r="F16" s="173"/>
      <c r="G16" s="21"/>
      <c r="H16" s="15"/>
      <c r="I16" s="15"/>
      <c r="J16" s="16"/>
      <c r="K16" s="54"/>
      <c r="L16" s="54"/>
      <c r="M16" s="54"/>
      <c r="N16" s="54"/>
      <c r="O16" s="54"/>
      <c r="P16" s="54"/>
      <c r="Q16" s="54"/>
      <c r="R16" s="6"/>
      <c r="S16" s="6"/>
      <c r="T16" s="6"/>
      <c r="U16" s="6"/>
      <c r="V16" s="6"/>
      <c r="W16" s="6"/>
      <c r="X16" s="6"/>
      <c r="Y16" s="4"/>
      <c r="Z16" s="4"/>
    </row>
    <row r="17" spans="1:26" ht="21.75" customHeight="1">
      <c r="A17" s="57"/>
      <c r="B17" s="181"/>
      <c r="C17" s="181"/>
      <c r="D17" s="181"/>
      <c r="E17" s="107"/>
      <c r="F17" s="173"/>
      <c r="G17" s="21"/>
      <c r="H17" s="15"/>
      <c r="I17" s="15"/>
      <c r="J17" s="16"/>
      <c r="K17" s="54"/>
      <c r="L17" s="54"/>
      <c r="M17" s="54"/>
      <c r="N17" s="54"/>
      <c r="O17" s="54"/>
      <c r="P17" s="54"/>
      <c r="Q17" s="54"/>
      <c r="R17" s="6"/>
      <c r="S17" s="6"/>
      <c r="T17" s="6"/>
      <c r="U17" s="6"/>
      <c r="V17" s="6"/>
      <c r="W17" s="6"/>
      <c r="X17" s="6"/>
      <c r="Y17" s="4"/>
      <c r="Z17" s="4"/>
    </row>
    <row r="18" spans="1:26" ht="21.75" customHeight="1">
      <c r="A18" s="57"/>
      <c r="B18" s="155" t="s">
        <v>32</v>
      </c>
      <c r="C18" s="155"/>
      <c r="D18" s="155"/>
      <c r="E18" s="98"/>
      <c r="F18" s="173"/>
      <c r="G18" s="21"/>
      <c r="H18" s="15"/>
      <c r="I18" s="15"/>
      <c r="J18" s="16"/>
      <c r="K18" s="54"/>
      <c r="L18" s="54"/>
      <c r="M18" s="54"/>
      <c r="N18" s="54"/>
      <c r="O18" s="54"/>
      <c r="P18" s="54"/>
      <c r="Q18" s="54"/>
      <c r="R18" s="6"/>
      <c r="S18" s="6"/>
      <c r="T18" s="6"/>
      <c r="U18" s="6"/>
      <c r="V18" s="6"/>
      <c r="W18" s="6"/>
      <c r="X18" s="6"/>
      <c r="Y18" s="4"/>
      <c r="Z18" s="4"/>
    </row>
    <row r="19" spans="1:26" ht="21.75" customHeight="1">
      <c r="A19" s="57"/>
      <c r="B19" s="155" t="s">
        <v>108</v>
      </c>
      <c r="C19" s="155"/>
      <c r="D19" s="155"/>
      <c r="E19" s="98"/>
      <c r="F19" s="173"/>
      <c r="G19" s="21"/>
      <c r="H19" s="15"/>
      <c r="I19" s="15"/>
      <c r="J19" s="16"/>
      <c r="K19" s="54"/>
      <c r="L19" s="54"/>
      <c r="M19" s="54"/>
      <c r="N19" s="54"/>
      <c r="O19" s="54"/>
      <c r="P19" s="54"/>
      <c r="Q19" s="54"/>
      <c r="R19" s="6"/>
      <c r="S19" s="6"/>
      <c r="T19" s="6"/>
      <c r="U19" s="6"/>
      <c r="V19" s="6"/>
      <c r="W19" s="6"/>
      <c r="X19" s="6"/>
      <c r="Y19" s="4"/>
      <c r="Z19" s="4"/>
    </row>
    <row r="20" spans="1:26" ht="21.75" customHeight="1">
      <c r="A20" s="57"/>
      <c r="B20" s="155" t="s">
        <v>109</v>
      </c>
      <c r="C20" s="155"/>
      <c r="D20" s="155"/>
      <c r="E20" s="98"/>
      <c r="F20" s="173"/>
      <c r="G20" s="21"/>
      <c r="H20" s="15"/>
      <c r="I20" s="15"/>
      <c r="J20" s="16"/>
      <c r="K20" s="54"/>
      <c r="L20" s="54"/>
      <c r="M20" s="54"/>
      <c r="N20" s="54"/>
      <c r="O20" s="54"/>
      <c r="P20" s="54"/>
      <c r="Q20" s="54"/>
      <c r="R20" s="6"/>
      <c r="S20" s="6"/>
      <c r="T20" s="6"/>
      <c r="U20" s="6"/>
      <c r="V20" s="6"/>
      <c r="W20" s="6"/>
      <c r="X20" s="6"/>
      <c r="Y20" s="4"/>
      <c r="Z20" s="4"/>
    </row>
    <row r="21" spans="1:26" ht="21.75" customHeight="1">
      <c r="A21" s="57"/>
      <c r="B21" s="155" t="s">
        <v>110</v>
      </c>
      <c r="C21" s="155"/>
      <c r="D21" s="155"/>
      <c r="E21" s="98"/>
      <c r="F21" s="173"/>
      <c r="G21" s="21"/>
      <c r="H21" s="15"/>
      <c r="I21" s="15"/>
      <c r="J21" s="16"/>
      <c r="K21" s="54"/>
      <c r="L21" s="54"/>
      <c r="M21" s="54"/>
      <c r="N21" s="54"/>
      <c r="O21" s="54"/>
      <c r="P21" s="54"/>
      <c r="Q21" s="54"/>
      <c r="R21" s="6"/>
      <c r="S21" s="6"/>
      <c r="T21" s="6"/>
      <c r="U21" s="6"/>
      <c r="V21" s="6"/>
      <c r="W21" s="6"/>
      <c r="X21" s="6"/>
      <c r="Y21" s="4"/>
      <c r="Z21" s="4"/>
    </row>
    <row r="22" spans="1:26" ht="21.75" customHeight="1">
      <c r="A22" s="57"/>
      <c r="B22" s="155" t="s">
        <v>111</v>
      </c>
      <c r="C22" s="155"/>
      <c r="D22" s="155"/>
      <c r="E22" s="97"/>
      <c r="F22" s="173"/>
      <c r="G22" s="21"/>
      <c r="H22" s="15"/>
      <c r="I22" s="15"/>
      <c r="J22" s="16"/>
      <c r="K22" s="54"/>
      <c r="L22" s="54"/>
      <c r="M22" s="54"/>
      <c r="N22" s="54"/>
      <c r="O22" s="54"/>
      <c r="P22" s="54"/>
      <c r="Q22" s="54"/>
      <c r="R22" s="6"/>
      <c r="S22" s="6"/>
      <c r="T22" s="6"/>
      <c r="U22" s="6"/>
      <c r="V22" s="6"/>
      <c r="W22" s="6"/>
      <c r="X22" s="6"/>
      <c r="Y22" s="4"/>
      <c r="Z22" s="4"/>
    </row>
    <row r="23" spans="1:26" ht="27" customHeight="1">
      <c r="A23" s="57"/>
      <c r="B23" s="120"/>
      <c r="C23" s="120"/>
      <c r="D23" s="120"/>
      <c r="E23" s="106"/>
      <c r="F23" s="173"/>
      <c r="G23" s="21"/>
      <c r="H23" s="15"/>
      <c r="I23" s="15"/>
      <c r="J23" s="16"/>
      <c r="K23" s="54"/>
      <c r="L23" s="54"/>
      <c r="M23" s="54"/>
      <c r="N23" s="54"/>
      <c r="O23" s="54"/>
      <c r="P23" s="54"/>
      <c r="Q23" s="54"/>
      <c r="R23" s="6"/>
      <c r="S23" s="6"/>
      <c r="T23" s="6"/>
      <c r="U23" s="6"/>
      <c r="V23" s="6"/>
      <c r="W23" s="6"/>
      <c r="X23" s="6"/>
      <c r="Y23" s="4"/>
      <c r="Z23" s="4"/>
    </row>
    <row r="24" spans="1:26" ht="18.75" customHeight="1">
      <c r="A24" s="57"/>
      <c r="B24" s="155" t="s">
        <v>115</v>
      </c>
      <c r="C24" s="155"/>
      <c r="D24" s="155"/>
      <c r="E24" s="99"/>
      <c r="F24" s="173"/>
      <c r="G24" s="21"/>
      <c r="H24" s="15"/>
      <c r="I24" s="15"/>
      <c r="J24" s="16"/>
      <c r="K24" s="54"/>
      <c r="L24" s="54"/>
      <c r="M24" s="54"/>
      <c r="N24" s="54"/>
      <c r="O24" s="54"/>
      <c r="P24" s="54"/>
      <c r="Q24" s="54"/>
      <c r="R24" s="6"/>
      <c r="S24" s="6"/>
      <c r="T24" s="6"/>
      <c r="U24" s="6"/>
      <c r="V24" s="6"/>
      <c r="W24" s="6"/>
      <c r="X24" s="6"/>
      <c r="Y24" s="4"/>
      <c r="Z24" s="4"/>
    </row>
    <row r="25" spans="1:26" ht="19.5" customHeight="1">
      <c r="A25" s="57"/>
      <c r="B25" s="155" t="s">
        <v>116</v>
      </c>
      <c r="C25" s="155"/>
      <c r="D25" s="155"/>
      <c r="E25" s="99"/>
      <c r="F25" s="173"/>
      <c r="G25" s="21"/>
      <c r="H25" s="15"/>
      <c r="I25" s="15"/>
      <c r="J25" s="16"/>
      <c r="K25" s="54"/>
      <c r="L25" s="54"/>
      <c r="M25" s="54"/>
      <c r="N25" s="54"/>
      <c r="O25" s="54"/>
      <c r="P25" s="54"/>
      <c r="Q25" s="54"/>
      <c r="R25" s="6"/>
      <c r="S25" s="6"/>
      <c r="T25" s="6"/>
      <c r="U25" s="6"/>
      <c r="V25" s="6"/>
      <c r="W25" s="6"/>
      <c r="X25" s="6"/>
      <c r="Y25" s="4"/>
      <c r="Z25" s="4"/>
    </row>
    <row r="26" spans="1:26" ht="18.75">
      <c r="A26" s="57"/>
      <c r="B26" s="167" t="s">
        <v>51</v>
      </c>
      <c r="C26" s="167"/>
      <c r="D26" s="167"/>
      <c r="E26" s="100"/>
      <c r="F26" s="173"/>
      <c r="G26" s="21"/>
      <c r="H26" s="15"/>
      <c r="I26" s="15"/>
      <c r="J26" s="16"/>
      <c r="K26" s="54"/>
      <c r="L26" s="54"/>
      <c r="M26" s="54"/>
      <c r="N26" s="54"/>
      <c r="O26" s="54"/>
      <c r="P26" s="54"/>
      <c r="Q26" s="54"/>
      <c r="R26" s="6"/>
      <c r="S26" s="6"/>
      <c r="T26" s="6"/>
      <c r="U26" s="6"/>
      <c r="V26" s="6"/>
      <c r="W26" s="6"/>
      <c r="X26" s="6"/>
      <c r="Y26" s="4"/>
      <c r="Z26" s="4"/>
    </row>
    <row r="27" spans="1:26" ht="21.75" customHeight="1">
      <c r="A27" s="57"/>
      <c r="B27" s="175" t="s">
        <v>12</v>
      </c>
      <c r="C27" s="176"/>
      <c r="D27" s="176"/>
      <c r="E27" s="176"/>
      <c r="F27" s="173"/>
      <c r="G27" s="21"/>
      <c r="H27" s="15"/>
      <c r="I27" s="15"/>
      <c r="J27" s="16"/>
      <c r="K27" s="54"/>
      <c r="L27" s="54"/>
      <c r="M27" s="54"/>
      <c r="N27" s="54"/>
      <c r="O27" s="54"/>
      <c r="P27" s="54"/>
      <c r="Q27" s="54"/>
      <c r="R27" s="6"/>
      <c r="S27" s="6"/>
      <c r="T27" s="6"/>
      <c r="U27" s="6"/>
      <c r="V27" s="6"/>
      <c r="W27" s="6"/>
      <c r="X27" s="6"/>
      <c r="Y27" s="4"/>
      <c r="Z27" s="4"/>
    </row>
    <row r="28" spans="1:26" ht="24" customHeight="1">
      <c r="A28" s="57"/>
      <c r="B28" s="132"/>
      <c r="C28" s="132" t="s">
        <v>0</v>
      </c>
      <c r="D28" s="133" t="s">
        <v>65</v>
      </c>
      <c r="E28" s="133" t="s">
        <v>3</v>
      </c>
      <c r="F28" s="173"/>
      <c r="G28" s="58"/>
      <c r="H28" s="59" t="s">
        <v>62</v>
      </c>
      <c r="I28" s="60" t="s">
        <v>61</v>
      </c>
      <c r="J28" s="61" t="s">
        <v>60</v>
      </c>
      <c r="K28" s="54"/>
      <c r="L28" s="54"/>
      <c r="M28" s="54"/>
      <c r="N28" s="54"/>
      <c r="O28" s="54"/>
      <c r="P28" s="54"/>
      <c r="Q28" s="54"/>
      <c r="R28" s="6"/>
      <c r="S28" s="6"/>
      <c r="T28" s="6"/>
      <c r="U28" s="6"/>
      <c r="V28" s="6"/>
      <c r="W28" s="6"/>
      <c r="X28" s="6"/>
      <c r="Y28" s="4"/>
      <c r="Z28" s="4"/>
    </row>
    <row r="29" spans="1:26" ht="112.5">
      <c r="A29" s="57"/>
      <c r="B29" s="132">
        <v>1.1000000000000001</v>
      </c>
      <c r="C29" s="134" t="s">
        <v>84</v>
      </c>
      <c r="D29" s="135" t="s">
        <v>60</v>
      </c>
      <c r="E29" s="131"/>
      <c r="F29" s="173"/>
      <c r="G29" s="53"/>
      <c r="H29" s="63">
        <f>IF(D29="Red",1,0)</f>
        <v>0</v>
      </c>
      <c r="I29" s="63">
        <f>IF(D29="Amber",1,0)</f>
        <v>0</v>
      </c>
      <c r="J29" s="63">
        <f>IF(D29="Green",1,0)</f>
        <v>1</v>
      </c>
      <c r="K29" s="54"/>
      <c r="L29" s="54"/>
      <c r="M29" s="54"/>
      <c r="N29" s="54"/>
      <c r="O29" s="54"/>
      <c r="P29" s="54"/>
      <c r="Q29" s="54"/>
      <c r="R29" s="6"/>
      <c r="S29" s="6"/>
      <c r="T29" s="6"/>
      <c r="U29" s="6"/>
      <c r="V29" s="6"/>
      <c r="W29" s="6"/>
      <c r="X29" s="6"/>
      <c r="Y29" s="4"/>
      <c r="Z29" s="4"/>
    </row>
    <row r="30" spans="1:26" ht="75">
      <c r="A30" s="57"/>
      <c r="B30" s="132">
        <v>1.2</v>
      </c>
      <c r="C30" s="134" t="s">
        <v>52</v>
      </c>
      <c r="D30" s="135" t="s">
        <v>60</v>
      </c>
      <c r="E30" s="131"/>
      <c r="F30" s="173"/>
      <c r="G30" s="53"/>
      <c r="H30" s="63">
        <f>IF(D30="Red",1,0)</f>
        <v>0</v>
      </c>
      <c r="I30" s="63">
        <f>IF(D30="Amber",1,0)</f>
        <v>0</v>
      </c>
      <c r="J30" s="63">
        <f>IF(D30="Green",1,0)</f>
        <v>1</v>
      </c>
      <c r="K30" s="64"/>
      <c r="L30" s="54"/>
      <c r="M30" s="54"/>
      <c r="N30" s="54"/>
      <c r="O30" s="54"/>
      <c r="P30" s="54"/>
      <c r="Q30" s="54"/>
      <c r="R30" s="6"/>
      <c r="S30" s="6"/>
      <c r="T30" s="6"/>
      <c r="U30" s="6"/>
      <c r="V30" s="6"/>
      <c r="W30" s="6"/>
      <c r="X30" s="6"/>
      <c r="Y30" s="4"/>
      <c r="Z30" s="4"/>
    </row>
    <row r="31" spans="1:26" ht="75">
      <c r="A31" s="57"/>
      <c r="B31" s="132">
        <v>1.3</v>
      </c>
      <c r="C31" s="134" t="s">
        <v>74</v>
      </c>
      <c r="D31" s="135" t="s">
        <v>60</v>
      </c>
      <c r="E31" s="131"/>
      <c r="F31" s="173"/>
      <c r="G31" s="53"/>
      <c r="H31" s="63">
        <f>IF(D31="Red",1,0)</f>
        <v>0</v>
      </c>
      <c r="I31" s="63">
        <f>IF(D31="Amber",1,0)</f>
        <v>0</v>
      </c>
      <c r="J31" s="63">
        <f>IF(D31="Green",1,0)</f>
        <v>1</v>
      </c>
      <c r="K31" s="54"/>
      <c r="L31" s="54"/>
      <c r="M31" s="54"/>
      <c r="N31" s="54"/>
      <c r="O31" s="54"/>
      <c r="P31" s="54"/>
      <c r="Q31" s="54"/>
      <c r="R31" s="6"/>
      <c r="S31" s="6"/>
      <c r="T31" s="6"/>
      <c r="U31" s="6"/>
      <c r="V31" s="6"/>
      <c r="W31" s="6"/>
      <c r="X31" s="6"/>
      <c r="Y31" s="4"/>
      <c r="Z31" s="4"/>
    </row>
    <row r="32" spans="1:26" ht="112.5">
      <c r="A32" s="57"/>
      <c r="B32" s="132">
        <v>1.4</v>
      </c>
      <c r="C32" s="134" t="s">
        <v>95</v>
      </c>
      <c r="D32" s="135" t="s">
        <v>60</v>
      </c>
      <c r="E32" s="131"/>
      <c r="F32" s="173"/>
      <c r="G32" s="53"/>
      <c r="H32" s="63">
        <f>IF(D32="Red",1,0)</f>
        <v>0</v>
      </c>
      <c r="I32" s="63">
        <f>IF(D32="Amber",1,0)</f>
        <v>0</v>
      </c>
      <c r="J32" s="63">
        <f>IF(D32="Green",1,0)</f>
        <v>1</v>
      </c>
      <c r="K32" s="54"/>
      <c r="L32" s="54"/>
      <c r="M32" s="54"/>
      <c r="N32" s="54"/>
      <c r="O32" s="54"/>
      <c r="P32" s="54"/>
      <c r="Q32" s="54"/>
      <c r="R32" s="6"/>
      <c r="S32" s="6"/>
      <c r="T32" s="6"/>
      <c r="U32" s="6"/>
      <c r="V32" s="6"/>
      <c r="W32" s="6"/>
      <c r="X32" s="6"/>
      <c r="Y32" s="4"/>
      <c r="Z32" s="4"/>
    </row>
    <row r="33" spans="1:26" ht="150">
      <c r="A33" s="57"/>
      <c r="B33" s="132">
        <v>1.5</v>
      </c>
      <c r="C33" s="134" t="s">
        <v>96</v>
      </c>
      <c r="D33" s="135" t="s">
        <v>60</v>
      </c>
      <c r="E33" s="131"/>
      <c r="F33" s="173"/>
      <c r="G33" s="53"/>
      <c r="H33" s="63">
        <f>IF(D33="Red",1,0)</f>
        <v>0</v>
      </c>
      <c r="I33" s="63">
        <f>IF(D33="Amber",1,0)</f>
        <v>0</v>
      </c>
      <c r="J33" s="63">
        <f>IF(D33="Green",1,0)</f>
        <v>1</v>
      </c>
      <c r="K33" s="54"/>
      <c r="L33" s="54"/>
      <c r="M33" s="54"/>
      <c r="N33" s="54"/>
      <c r="O33" s="54"/>
      <c r="P33" s="54"/>
      <c r="Q33" s="54"/>
      <c r="R33" s="6"/>
      <c r="S33" s="6"/>
      <c r="T33" s="6"/>
      <c r="U33" s="6"/>
      <c r="V33" s="6"/>
      <c r="W33" s="6"/>
      <c r="X33" s="6"/>
      <c r="Y33" s="4"/>
      <c r="Z33" s="4"/>
    </row>
    <row r="34" spans="1:26" ht="26.25">
      <c r="A34" s="57"/>
      <c r="B34" s="171" t="s">
        <v>117</v>
      </c>
      <c r="C34" s="172"/>
      <c r="D34" s="172"/>
      <c r="E34" s="172"/>
      <c r="F34" s="172"/>
      <c r="G34" s="53"/>
      <c r="H34" s="54"/>
      <c r="I34" s="54"/>
      <c r="J34" s="54"/>
      <c r="K34" s="54"/>
      <c r="L34" s="54"/>
      <c r="M34" s="54"/>
      <c r="N34" s="54"/>
      <c r="O34" s="54"/>
      <c r="P34" s="54"/>
      <c r="Q34" s="54"/>
      <c r="R34" s="6"/>
      <c r="S34" s="6"/>
      <c r="T34" s="6"/>
      <c r="U34" s="6"/>
      <c r="V34" s="6"/>
      <c r="W34" s="6"/>
      <c r="X34" s="6"/>
      <c r="Y34" s="4"/>
      <c r="Z34" s="4"/>
    </row>
    <row r="35" spans="1:26" ht="26.25">
      <c r="A35" s="57"/>
      <c r="B35" s="168" t="str">
        <f>IF(I44="RED","RED","GREEN")</f>
        <v>GREEN</v>
      </c>
      <c r="C35" s="160"/>
      <c r="D35" s="160"/>
      <c r="E35" s="160"/>
      <c r="F35" s="30"/>
      <c r="G35" s="53"/>
      <c r="H35" s="54"/>
      <c r="I35" s="54"/>
      <c r="J35" s="54"/>
      <c r="K35" s="54"/>
      <c r="L35" s="54"/>
      <c r="M35" s="54"/>
      <c r="N35" s="54"/>
      <c r="O35" s="54"/>
      <c r="P35" s="54"/>
      <c r="Q35" s="54"/>
      <c r="R35" s="6"/>
      <c r="S35" s="6"/>
      <c r="T35" s="6"/>
      <c r="U35" s="6"/>
      <c r="V35" s="6"/>
      <c r="W35" s="6"/>
      <c r="X35" s="6"/>
      <c r="Y35" s="4"/>
      <c r="Z35" s="4"/>
    </row>
    <row r="36" spans="1:26" ht="17.25" customHeight="1">
      <c r="A36" s="57"/>
      <c r="B36" s="169"/>
      <c r="C36" s="170"/>
      <c r="D36" s="170"/>
      <c r="E36" s="170"/>
      <c r="F36" s="30"/>
      <c r="G36" s="65"/>
      <c r="H36" s="54"/>
      <c r="I36" s="54"/>
      <c r="J36" s="54"/>
      <c r="K36" s="54"/>
      <c r="L36" s="54"/>
      <c r="M36" s="54"/>
      <c r="N36" s="54"/>
      <c r="O36" s="54"/>
      <c r="P36" s="54"/>
      <c r="Q36" s="54"/>
      <c r="R36" s="6"/>
      <c r="S36" s="6"/>
      <c r="T36" s="6"/>
      <c r="U36" s="6"/>
      <c r="V36" s="6"/>
      <c r="W36" s="6"/>
      <c r="X36" s="6"/>
      <c r="Y36" s="4"/>
      <c r="Z36" s="4"/>
    </row>
    <row r="37" spans="1:26" ht="47.25" customHeight="1">
      <c r="A37" s="66"/>
      <c r="B37" s="67"/>
      <c r="C37" s="15"/>
      <c r="D37" s="15"/>
      <c r="E37" s="15"/>
      <c r="F37" s="15"/>
      <c r="G37" s="66"/>
      <c r="H37" s="54"/>
      <c r="I37" s="54"/>
      <c r="J37" s="54"/>
      <c r="K37" s="54"/>
      <c r="L37" s="54"/>
      <c r="M37" s="54"/>
      <c r="N37" s="54"/>
      <c r="O37" s="54"/>
      <c r="P37" s="54"/>
      <c r="Q37" s="54"/>
      <c r="R37" s="6"/>
      <c r="S37" s="6"/>
      <c r="T37" s="6"/>
      <c r="U37" s="6"/>
      <c r="V37" s="6"/>
      <c r="W37" s="6"/>
      <c r="X37" s="6"/>
      <c r="Y37" s="4"/>
      <c r="Z37" s="4"/>
    </row>
    <row r="38" spans="1:26" ht="31.5" customHeight="1">
      <c r="A38" s="68"/>
      <c r="B38" s="165" t="s">
        <v>54</v>
      </c>
      <c r="C38" s="166"/>
      <c r="D38" s="166"/>
      <c r="E38" s="166"/>
      <c r="F38" s="69"/>
      <c r="G38" s="70"/>
      <c r="H38" s="54"/>
      <c r="I38" s="54"/>
      <c r="J38" s="54"/>
      <c r="K38" s="54"/>
      <c r="L38" s="54"/>
      <c r="M38" s="54"/>
      <c r="N38" s="54"/>
      <c r="O38" s="54"/>
      <c r="P38" s="54"/>
      <c r="Q38" s="54"/>
      <c r="R38" s="6"/>
      <c r="S38" s="6"/>
      <c r="T38" s="6"/>
      <c r="U38" s="6"/>
      <c r="V38" s="6"/>
      <c r="W38" s="6"/>
      <c r="X38" s="6"/>
      <c r="Y38" s="4"/>
      <c r="Z38" s="4"/>
    </row>
    <row r="39" spans="1:26" ht="36">
      <c r="A39" s="71"/>
      <c r="B39" s="182" t="str">
        <f>IF(I44="RED","RED",H66)</f>
        <v>GREEN</v>
      </c>
      <c r="C39" s="183"/>
      <c r="D39" s="183"/>
      <c r="E39" s="183"/>
      <c r="F39" s="72"/>
      <c r="G39" s="53"/>
      <c r="H39" s="54"/>
      <c r="I39" s="54"/>
      <c r="J39" s="54"/>
      <c r="K39" s="54"/>
      <c r="L39" s="54"/>
      <c r="M39" s="54"/>
      <c r="N39" s="54"/>
      <c r="O39" s="54"/>
      <c r="P39" s="54"/>
      <c r="Q39" s="54"/>
      <c r="R39" s="6"/>
      <c r="S39" s="6"/>
      <c r="T39" s="6"/>
      <c r="U39" s="6"/>
      <c r="V39" s="6"/>
      <c r="W39" s="6"/>
      <c r="X39" s="6"/>
      <c r="Y39" s="4"/>
      <c r="Z39" s="4"/>
    </row>
    <row r="40" spans="1:26">
      <c r="A40" s="177"/>
      <c r="B40" s="163"/>
      <c r="C40" s="163"/>
      <c r="D40" s="163"/>
      <c r="E40" s="163"/>
      <c r="F40" s="164"/>
      <c r="G40" s="53"/>
      <c r="H40" s="54"/>
      <c r="I40" s="54"/>
      <c r="J40" s="54"/>
      <c r="K40" s="54"/>
      <c r="L40" s="54"/>
      <c r="M40" s="54"/>
      <c r="N40" s="54"/>
      <c r="O40" s="54"/>
      <c r="P40" s="54"/>
      <c r="Q40" s="54"/>
      <c r="R40" s="6"/>
      <c r="S40" s="6"/>
      <c r="T40" s="6"/>
      <c r="U40" s="6"/>
      <c r="V40" s="6"/>
      <c r="W40" s="6"/>
      <c r="X40" s="6"/>
      <c r="Y40" s="4"/>
      <c r="Z40" s="4"/>
    </row>
    <row r="41" spans="1:26" ht="15.75">
      <c r="A41" s="73"/>
      <c r="B41" s="74"/>
      <c r="C41" s="75"/>
      <c r="D41" s="73"/>
      <c r="E41" s="73"/>
      <c r="F41" s="73"/>
      <c r="G41" s="54"/>
      <c r="H41" s="76" t="s">
        <v>13</v>
      </c>
      <c r="I41" s="77" t="s">
        <v>15</v>
      </c>
      <c r="J41" s="78" t="s">
        <v>14</v>
      </c>
      <c r="K41" s="54"/>
      <c r="L41" s="54"/>
      <c r="M41" s="54"/>
      <c r="N41" s="54"/>
      <c r="O41" s="54"/>
      <c r="P41" s="54"/>
      <c r="Q41" s="54"/>
      <c r="R41" s="6"/>
      <c r="S41" s="6"/>
      <c r="T41" s="6"/>
      <c r="U41" s="6"/>
      <c r="V41" s="6"/>
      <c r="W41" s="6"/>
      <c r="X41" s="6"/>
      <c r="Y41" s="4"/>
      <c r="Z41" s="4"/>
    </row>
    <row r="42" spans="1:26">
      <c r="A42" s="54"/>
      <c r="B42" s="79"/>
      <c r="C42" s="80"/>
      <c r="D42" s="54"/>
      <c r="E42" s="54"/>
      <c r="F42" s="54"/>
      <c r="G42" s="54"/>
      <c r="H42" s="81">
        <f>SUM(H29:H33)</f>
        <v>0</v>
      </c>
      <c r="I42" s="18">
        <f>SUM(I29:I33)</f>
        <v>0</v>
      </c>
      <c r="J42" s="81">
        <f>SUM(J29:J33)</f>
        <v>5</v>
      </c>
      <c r="K42" s="54"/>
      <c r="L42" s="54"/>
      <c r="M42" s="54"/>
      <c r="N42" s="54"/>
      <c r="O42" s="54"/>
      <c r="P42" s="54"/>
      <c r="Q42" s="54"/>
      <c r="R42" s="6"/>
      <c r="S42" s="6"/>
      <c r="T42" s="6"/>
      <c r="U42" s="6"/>
      <c r="V42" s="6"/>
      <c r="W42" s="6"/>
      <c r="X42" s="6"/>
      <c r="Y42" s="4"/>
      <c r="Z42" s="4"/>
    </row>
    <row r="43" spans="1:26">
      <c r="A43" s="54"/>
      <c r="B43" s="79"/>
      <c r="C43" s="80"/>
      <c r="D43" s="54"/>
      <c r="E43" s="54"/>
      <c r="F43" s="54"/>
      <c r="G43" s="54"/>
      <c r="H43" s="54"/>
      <c r="I43" s="54"/>
      <c r="J43" s="54"/>
      <c r="K43" s="54"/>
      <c r="L43" s="54"/>
      <c r="M43" s="54"/>
      <c r="N43" s="54"/>
      <c r="O43" s="54"/>
      <c r="P43" s="54"/>
      <c r="Q43" s="54"/>
      <c r="R43" s="6"/>
      <c r="S43" s="6"/>
      <c r="T43" s="6"/>
      <c r="U43" s="6"/>
      <c r="V43" s="6"/>
      <c r="W43" s="6"/>
      <c r="X43" s="6"/>
      <c r="Y43" s="4"/>
      <c r="Z43" s="4"/>
    </row>
    <row r="44" spans="1:26">
      <c r="A44" s="54"/>
      <c r="B44" s="79"/>
      <c r="C44" s="80"/>
      <c r="D44" s="54"/>
      <c r="E44" s="54"/>
      <c r="F44" s="54"/>
      <c r="G44" s="54"/>
      <c r="H44" s="82" t="s">
        <v>58</v>
      </c>
      <c r="I44" s="83" t="str">
        <f>IF(OR(H29=1,H30=1),"RED",
IF(OR(H42&gt;J42,H42=J42),"RED",
"GREEN"))</f>
        <v>GREEN</v>
      </c>
      <c r="J44" s="54"/>
      <c r="K44" s="54"/>
      <c r="L44" s="54"/>
      <c r="M44" s="54"/>
      <c r="N44" s="54"/>
      <c r="O44" s="54"/>
      <c r="P44" s="54"/>
      <c r="Q44" s="54"/>
      <c r="R44" s="6"/>
      <c r="S44" s="6"/>
      <c r="T44" s="6"/>
      <c r="U44" s="6"/>
      <c r="V44" s="6"/>
      <c r="W44" s="6"/>
      <c r="X44" s="6"/>
      <c r="Y44" s="4"/>
      <c r="Z44" s="4"/>
    </row>
    <row r="45" spans="1:26">
      <c r="A45" s="54"/>
      <c r="B45" s="79"/>
      <c r="C45" s="80"/>
      <c r="D45" s="54"/>
      <c r="E45" s="54"/>
      <c r="F45" s="54"/>
      <c r="G45" s="54"/>
      <c r="H45" s="54"/>
      <c r="I45" s="54"/>
      <c r="J45" s="54"/>
      <c r="K45" s="54"/>
      <c r="L45" s="54"/>
      <c r="M45" s="54"/>
      <c r="N45" s="54"/>
      <c r="O45" s="54"/>
      <c r="P45" s="54"/>
      <c r="Q45" s="54"/>
      <c r="R45" s="6"/>
      <c r="S45" s="6"/>
      <c r="T45" s="6"/>
      <c r="U45" s="6"/>
      <c r="V45" s="6"/>
      <c r="W45" s="6"/>
      <c r="X45" s="6"/>
      <c r="Y45" s="4"/>
      <c r="Z45" s="4"/>
    </row>
    <row r="46" spans="1:26">
      <c r="A46" s="54"/>
      <c r="B46" s="79"/>
      <c r="C46" s="80"/>
      <c r="D46" s="54"/>
      <c r="E46" s="54"/>
      <c r="F46" s="54"/>
      <c r="G46" s="54"/>
      <c r="H46" s="54"/>
      <c r="I46" s="54"/>
      <c r="J46" s="54"/>
      <c r="K46" s="54"/>
      <c r="L46" s="54"/>
      <c r="M46" s="54"/>
      <c r="N46" s="54"/>
      <c r="O46" s="54"/>
      <c r="P46" s="54"/>
      <c r="Q46" s="54"/>
      <c r="R46" s="6"/>
      <c r="S46" s="6"/>
      <c r="T46" s="6"/>
      <c r="U46" s="6"/>
      <c r="V46" s="6"/>
      <c r="W46" s="6"/>
      <c r="X46" s="6"/>
      <c r="Y46" s="4"/>
      <c r="Z46" s="4"/>
    </row>
    <row r="47" spans="1:26">
      <c r="A47" s="54"/>
      <c r="B47" s="79"/>
      <c r="C47" s="80"/>
      <c r="D47" s="54"/>
      <c r="E47" s="54"/>
      <c r="F47" s="54"/>
      <c r="G47" s="54"/>
      <c r="H47" s="156" t="s">
        <v>63</v>
      </c>
      <c r="I47" s="157"/>
      <c r="J47" s="158"/>
      <c r="K47" s="54"/>
      <c r="L47" s="54"/>
      <c r="M47" s="54"/>
      <c r="N47" s="54"/>
      <c r="O47" s="54"/>
      <c r="P47" s="54"/>
      <c r="Q47" s="54"/>
      <c r="R47" s="6"/>
      <c r="S47" s="6"/>
      <c r="T47" s="6"/>
      <c r="U47" s="6"/>
      <c r="V47" s="6"/>
      <c r="W47" s="6"/>
      <c r="X47" s="6"/>
      <c r="Y47" s="4"/>
      <c r="Z47" s="4"/>
    </row>
    <row r="48" spans="1:26">
      <c r="A48" s="54"/>
      <c r="B48" s="79"/>
      <c r="C48" s="80"/>
      <c r="D48" s="54"/>
      <c r="E48" s="54"/>
      <c r="F48" s="54"/>
      <c r="G48" s="54"/>
      <c r="H48" s="159"/>
      <c r="I48" s="160"/>
      <c r="J48" s="161"/>
      <c r="K48" s="54"/>
      <c r="L48" s="54"/>
      <c r="M48" s="54"/>
      <c r="N48" s="54"/>
      <c r="O48" s="54"/>
      <c r="P48" s="54"/>
      <c r="Q48" s="54"/>
      <c r="R48" s="6"/>
      <c r="S48" s="6"/>
      <c r="T48" s="6"/>
      <c r="U48" s="6"/>
      <c r="V48" s="6"/>
      <c r="W48" s="6"/>
      <c r="X48" s="6"/>
      <c r="Y48" s="4"/>
      <c r="Z48" s="4"/>
    </row>
    <row r="49" spans="1:26">
      <c r="A49" s="54"/>
      <c r="B49" s="79"/>
      <c r="C49" s="80"/>
      <c r="D49" s="54"/>
      <c r="E49" s="54"/>
      <c r="F49" s="54"/>
      <c r="G49" s="54"/>
      <c r="H49" s="159"/>
      <c r="I49" s="160"/>
      <c r="J49" s="161"/>
      <c r="K49" s="54"/>
      <c r="L49" s="54"/>
      <c r="M49" s="54"/>
      <c r="N49" s="54"/>
      <c r="O49" s="54"/>
      <c r="P49" s="54"/>
      <c r="Q49" s="54"/>
      <c r="R49" s="6"/>
      <c r="S49" s="6"/>
      <c r="T49" s="6"/>
      <c r="U49" s="6"/>
      <c r="V49" s="6"/>
      <c r="W49" s="6"/>
      <c r="X49" s="6"/>
      <c r="Y49" s="4"/>
      <c r="Z49" s="4"/>
    </row>
    <row r="50" spans="1:26">
      <c r="A50" s="54"/>
      <c r="B50" s="79"/>
      <c r="C50" s="80"/>
      <c r="D50" s="54"/>
      <c r="E50" s="54"/>
      <c r="F50" s="54"/>
      <c r="G50" s="54"/>
      <c r="H50" s="162"/>
      <c r="I50" s="163"/>
      <c r="J50" s="164"/>
      <c r="K50" s="54"/>
      <c r="L50" s="54"/>
      <c r="M50" s="54"/>
      <c r="N50" s="54"/>
      <c r="O50" s="54"/>
      <c r="P50" s="54"/>
      <c r="Q50" s="54"/>
      <c r="R50" s="6"/>
      <c r="S50" s="6"/>
      <c r="T50" s="6"/>
      <c r="U50" s="6"/>
      <c r="V50" s="6"/>
      <c r="W50" s="6"/>
      <c r="X50" s="6"/>
      <c r="Y50" s="4"/>
      <c r="Z50" s="4"/>
    </row>
    <row r="51" spans="1:26">
      <c r="A51" s="54"/>
      <c r="B51" s="79"/>
      <c r="C51" s="80"/>
      <c r="D51" s="54"/>
      <c r="E51" s="54"/>
      <c r="F51" s="54"/>
      <c r="G51" s="54"/>
      <c r="H51" s="54"/>
      <c r="I51" s="54"/>
      <c r="J51" s="54"/>
      <c r="K51" s="54"/>
      <c r="L51" s="54"/>
      <c r="M51" s="54"/>
      <c r="N51" s="54"/>
      <c r="O51" s="54"/>
      <c r="P51" s="54"/>
      <c r="Q51" s="54"/>
      <c r="R51" s="6"/>
      <c r="S51" s="6"/>
      <c r="T51" s="6"/>
      <c r="U51" s="6"/>
      <c r="V51" s="6"/>
      <c r="W51" s="6"/>
      <c r="X51" s="6"/>
      <c r="Y51" s="4"/>
      <c r="Z51" s="4"/>
    </row>
    <row r="52" spans="1:26">
      <c r="A52" s="54"/>
      <c r="B52" s="79"/>
      <c r="C52" s="80"/>
      <c r="D52" s="54"/>
      <c r="E52" s="54"/>
      <c r="F52" s="54"/>
      <c r="G52" s="54"/>
      <c r="H52" s="84" t="s">
        <v>59</v>
      </c>
      <c r="I52" s="54"/>
      <c r="J52" s="54"/>
      <c r="K52" s="85" t="s">
        <v>62</v>
      </c>
      <c r="L52" s="86" t="s">
        <v>61</v>
      </c>
      <c r="M52" s="87" t="s">
        <v>60</v>
      </c>
      <c r="N52" s="54"/>
      <c r="O52" s="54"/>
      <c r="P52" s="54"/>
      <c r="Q52" s="54"/>
      <c r="R52" s="6"/>
      <c r="S52" s="6"/>
      <c r="T52" s="6"/>
      <c r="U52" s="6"/>
      <c r="V52" s="6"/>
      <c r="W52" s="6"/>
      <c r="X52" s="6"/>
      <c r="Y52" s="4"/>
      <c r="Z52" s="4"/>
    </row>
    <row r="53" spans="1:26">
      <c r="A53" s="54"/>
      <c r="B53" s="79"/>
      <c r="C53" s="88"/>
      <c r="D53" s="54"/>
      <c r="E53" s="54"/>
      <c r="F53" s="54"/>
      <c r="G53" s="54"/>
      <c r="H53" s="54" t="s">
        <v>26</v>
      </c>
      <c r="I53" s="54"/>
      <c r="J53" s="54" t="str">
        <f>+I44</f>
        <v>GREEN</v>
      </c>
      <c r="K53" s="63">
        <f>IF(J53="RED",1,0)</f>
        <v>0</v>
      </c>
      <c r="L53" s="63">
        <f>IF(J53="AMBER",1,0)</f>
        <v>0</v>
      </c>
      <c r="M53" s="63">
        <f>IF(J53="GREEN",1,0)</f>
        <v>1</v>
      </c>
      <c r="N53" s="54"/>
      <c r="O53" s="54"/>
      <c r="P53" s="54"/>
      <c r="Q53" s="54"/>
      <c r="R53" s="6"/>
      <c r="S53" s="6"/>
      <c r="T53" s="6"/>
      <c r="U53" s="6"/>
      <c r="V53" s="6"/>
      <c r="W53" s="6"/>
      <c r="X53" s="6"/>
      <c r="Y53" s="4"/>
      <c r="Z53" s="4"/>
    </row>
    <row r="54" spans="1:26">
      <c r="A54" s="54"/>
      <c r="B54" s="79"/>
      <c r="C54" s="88"/>
      <c r="D54" s="54"/>
      <c r="E54" s="54"/>
      <c r="F54" s="54"/>
      <c r="G54" s="54"/>
      <c r="H54" s="54" t="s">
        <v>27</v>
      </c>
      <c r="I54" s="54"/>
      <c r="J54" s="54" t="str">
        <f>+'INFORM &amp; INVOLVE'!H38</f>
        <v>GREEN</v>
      </c>
      <c r="K54" s="63">
        <f>IF(J54="RED",1,0)</f>
        <v>0</v>
      </c>
      <c r="L54" s="63">
        <f>IF(J54="AMBER",1,0)</f>
        <v>0</v>
      </c>
      <c r="M54" s="63">
        <f>IF(J54="GREEN",1,0)</f>
        <v>1</v>
      </c>
      <c r="N54" s="54"/>
      <c r="O54" s="54"/>
      <c r="P54" s="54"/>
      <c r="Q54" s="54"/>
      <c r="R54" s="6"/>
      <c r="S54" s="6"/>
      <c r="T54" s="6"/>
      <c r="U54" s="6"/>
      <c r="V54" s="6"/>
      <c r="W54" s="6"/>
      <c r="X54" s="6"/>
      <c r="Y54" s="4"/>
      <c r="Z54" s="4"/>
    </row>
    <row r="55" spans="1:26">
      <c r="A55" s="54"/>
      <c r="B55" s="79"/>
      <c r="C55" s="54"/>
      <c r="D55" s="54"/>
      <c r="E55" s="54"/>
      <c r="F55" s="54"/>
      <c r="G55" s="54"/>
      <c r="H55" s="54" t="s">
        <v>28</v>
      </c>
      <c r="I55" s="54"/>
      <c r="J55" s="54" t="str">
        <f>+'PREVENT &amp; DETER'!H40</f>
        <v>GREEN</v>
      </c>
      <c r="K55" s="63">
        <f>IF(J55="RED",1,0)</f>
        <v>0</v>
      </c>
      <c r="L55" s="63">
        <f>IF(J55="AMBER",1,0)</f>
        <v>0</v>
      </c>
      <c r="M55" s="63">
        <f>IF(J55="GREEN",1,0)</f>
        <v>1</v>
      </c>
      <c r="N55" s="54"/>
      <c r="O55" s="54"/>
      <c r="P55" s="54"/>
      <c r="Q55" s="54"/>
      <c r="R55" s="6"/>
      <c r="S55" s="6"/>
      <c r="T55" s="6"/>
      <c r="U55" s="6"/>
      <c r="V55" s="6"/>
      <c r="W55" s="6"/>
      <c r="X55" s="6"/>
      <c r="Y55" s="4"/>
      <c r="Z55" s="4"/>
    </row>
    <row r="56" spans="1:26">
      <c r="A56" s="54"/>
      <c r="B56" s="79"/>
      <c r="C56" s="54"/>
      <c r="D56" s="54"/>
      <c r="E56" s="54"/>
      <c r="F56" s="54"/>
      <c r="G56" s="54"/>
      <c r="H56" s="54" t="s">
        <v>29</v>
      </c>
      <c r="I56" s="54"/>
      <c r="J56" s="54" t="str">
        <f>+'HOLD TO ACCOUNT'!H30</f>
        <v>GREEN</v>
      </c>
      <c r="K56" s="63">
        <f>IF(J56="RED",1,0)</f>
        <v>0</v>
      </c>
      <c r="L56" s="63">
        <f>IF(J56="AMBER",1,0)</f>
        <v>0</v>
      </c>
      <c r="M56" s="63">
        <f>IF(J56="GREEN",1,0)</f>
        <v>1</v>
      </c>
      <c r="N56" s="54"/>
      <c r="O56" s="54"/>
      <c r="P56" s="54"/>
      <c r="Q56" s="54"/>
      <c r="R56" s="6"/>
      <c r="S56" s="6"/>
      <c r="T56" s="6"/>
      <c r="U56" s="6"/>
      <c r="V56" s="6"/>
      <c r="W56" s="6"/>
      <c r="X56" s="6"/>
      <c r="Y56" s="4"/>
      <c r="Z56" s="4"/>
    </row>
    <row r="57" spans="1:26">
      <c r="A57" s="54"/>
      <c r="B57" s="79"/>
      <c r="C57" s="54"/>
      <c r="D57" s="54"/>
      <c r="E57" s="54"/>
      <c r="F57" s="54"/>
      <c r="G57" s="54"/>
      <c r="H57" s="54"/>
      <c r="I57" s="54"/>
      <c r="J57" s="54"/>
      <c r="K57" s="89">
        <f>SUM(K53:K56)</f>
        <v>0</v>
      </c>
      <c r="L57" s="89">
        <f>SUM(L53:L56)</f>
        <v>0</v>
      </c>
      <c r="M57" s="89">
        <f>SUM(M53:M56)</f>
        <v>4</v>
      </c>
      <c r="N57" s="54"/>
      <c r="O57" s="54"/>
      <c r="P57" s="54"/>
      <c r="Q57" s="54"/>
      <c r="R57" s="6"/>
      <c r="S57" s="6"/>
      <c r="T57" s="6"/>
      <c r="U57" s="6"/>
      <c r="V57" s="6"/>
      <c r="W57" s="6"/>
      <c r="X57" s="6"/>
      <c r="Y57" s="4"/>
      <c r="Z57" s="4"/>
    </row>
    <row r="58" spans="1:26">
      <c r="A58" s="54"/>
      <c r="B58" s="79"/>
      <c r="C58" s="54"/>
      <c r="D58" s="54"/>
      <c r="E58" s="54"/>
      <c r="F58" s="54"/>
      <c r="G58" s="54"/>
      <c r="H58" s="54"/>
      <c r="I58" s="54"/>
      <c r="J58" s="54"/>
      <c r="K58" s="90"/>
      <c r="L58" s="90"/>
      <c r="M58" s="90"/>
      <c r="N58" s="54"/>
      <c r="O58" s="54"/>
      <c r="P58" s="54"/>
      <c r="Q58" s="54"/>
      <c r="R58" s="6"/>
      <c r="S58" s="6"/>
      <c r="T58" s="6"/>
      <c r="U58" s="6"/>
      <c r="V58" s="6"/>
      <c r="W58" s="6"/>
      <c r="X58" s="6"/>
      <c r="Y58" s="4"/>
      <c r="Z58" s="4"/>
    </row>
    <row r="59" spans="1:26">
      <c r="A59" s="54"/>
      <c r="B59" s="79"/>
      <c r="C59" s="54"/>
      <c r="D59" s="54"/>
      <c r="E59" s="54"/>
      <c r="F59" s="54"/>
      <c r="G59" s="54"/>
      <c r="H59" s="54" t="s">
        <v>30</v>
      </c>
      <c r="I59" s="54"/>
      <c r="J59" s="54"/>
      <c r="K59" s="81">
        <f>MAX(K57:M57)</f>
        <v>4</v>
      </c>
      <c r="L59" s="81"/>
      <c r="M59" s="81"/>
      <c r="N59" s="81"/>
      <c r="O59" s="54"/>
      <c r="P59" s="54"/>
      <c r="Q59" s="54"/>
      <c r="R59" s="6"/>
      <c r="S59" s="6"/>
      <c r="T59" s="6"/>
      <c r="U59" s="6"/>
      <c r="V59" s="6"/>
      <c r="W59" s="6"/>
      <c r="X59" s="6"/>
      <c r="Y59" s="4"/>
      <c r="Z59" s="4"/>
    </row>
    <row r="60" spans="1:26">
      <c r="A60" s="54"/>
      <c r="B60" s="79"/>
      <c r="C60" s="54"/>
      <c r="D60" s="54"/>
      <c r="E60" s="54"/>
      <c r="F60" s="54"/>
      <c r="G60" s="54"/>
      <c r="H60" s="54" t="s">
        <v>23</v>
      </c>
      <c r="I60" s="54"/>
      <c r="J60" s="54">
        <f>IF(K59=K57,1,0)</f>
        <v>0</v>
      </c>
      <c r="K60" s="81">
        <f>+J60*3</f>
        <v>0</v>
      </c>
      <c r="L60" s="81"/>
      <c r="M60" s="81"/>
      <c r="N60" s="81"/>
      <c r="O60" s="54"/>
      <c r="P60" s="54"/>
      <c r="Q60" s="54"/>
      <c r="R60" s="6"/>
      <c r="S60" s="6"/>
      <c r="T60" s="6"/>
      <c r="U60" s="6"/>
      <c r="V60" s="6"/>
      <c r="W60" s="6"/>
      <c r="X60" s="6"/>
      <c r="Y60" s="4"/>
      <c r="Z60" s="4"/>
    </row>
    <row r="61" spans="1:26">
      <c r="A61" s="54"/>
      <c r="B61" s="79"/>
      <c r="C61" s="54"/>
      <c r="D61" s="54"/>
      <c r="E61" s="54"/>
      <c r="F61" s="54"/>
      <c r="G61" s="54"/>
      <c r="H61" s="54" t="s">
        <v>24</v>
      </c>
      <c r="I61" s="54"/>
      <c r="J61" s="54">
        <f>IF(K59=L57,1,0)</f>
        <v>0</v>
      </c>
      <c r="K61" s="81">
        <f>+J61*2</f>
        <v>0</v>
      </c>
      <c r="L61" s="81"/>
      <c r="M61" s="81"/>
      <c r="N61" s="81"/>
      <c r="O61" s="54"/>
      <c r="P61" s="54"/>
      <c r="Q61" s="54"/>
      <c r="R61" s="6"/>
      <c r="S61" s="6"/>
      <c r="T61" s="6"/>
      <c r="U61" s="6"/>
      <c r="V61" s="6"/>
      <c r="W61" s="6"/>
      <c r="X61" s="6"/>
      <c r="Y61" s="4"/>
      <c r="Z61" s="4"/>
    </row>
    <row r="62" spans="1:26">
      <c r="A62" s="54"/>
      <c r="B62" s="79"/>
      <c r="C62" s="54"/>
      <c r="D62" s="54"/>
      <c r="E62" s="54"/>
      <c r="F62" s="54"/>
      <c r="G62" s="54"/>
      <c r="H62" s="54" t="s">
        <v>25</v>
      </c>
      <c r="I62" s="54"/>
      <c r="J62" s="54">
        <f>IF(K59=M57,1,0)</f>
        <v>1</v>
      </c>
      <c r="K62" s="81">
        <f>+J62*1</f>
        <v>1</v>
      </c>
      <c r="L62" s="81"/>
      <c r="M62" s="81"/>
      <c r="N62" s="81"/>
      <c r="O62" s="54"/>
      <c r="P62" s="54"/>
      <c r="Q62" s="54"/>
      <c r="R62" s="6"/>
      <c r="S62" s="6"/>
      <c r="T62" s="6"/>
      <c r="U62" s="6"/>
      <c r="V62" s="6"/>
      <c r="W62" s="6"/>
      <c r="X62" s="6"/>
      <c r="Y62" s="4"/>
      <c r="Z62" s="4"/>
    </row>
    <row r="63" spans="1:26">
      <c r="A63" s="54"/>
      <c r="B63" s="79"/>
      <c r="C63" s="54"/>
      <c r="D63" s="54"/>
      <c r="E63" s="54"/>
      <c r="F63" s="54"/>
      <c r="G63" s="54"/>
      <c r="H63" s="54"/>
      <c r="I63" s="54"/>
      <c r="J63" s="54"/>
      <c r="K63" s="54"/>
      <c r="L63" s="81"/>
      <c r="M63" s="81"/>
      <c r="N63" s="81"/>
      <c r="O63" s="54"/>
      <c r="P63" s="54"/>
      <c r="Q63" s="54"/>
      <c r="R63" s="6"/>
      <c r="S63" s="6"/>
      <c r="T63" s="6"/>
      <c r="U63" s="6"/>
      <c r="V63" s="6"/>
      <c r="W63" s="6"/>
      <c r="X63" s="6"/>
      <c r="Y63" s="4"/>
      <c r="Z63" s="4"/>
    </row>
    <row r="64" spans="1:26">
      <c r="A64" s="54"/>
      <c r="B64" s="79"/>
      <c r="C64" s="54"/>
      <c r="D64" s="54"/>
      <c r="E64" s="54"/>
      <c r="F64" s="54"/>
      <c r="G64" s="54"/>
      <c r="H64" s="54"/>
      <c r="I64" s="54"/>
      <c r="J64" s="54">
        <f>MAX(K60:K62)</f>
        <v>1</v>
      </c>
      <c r="K64" s="54"/>
      <c r="L64" s="54"/>
      <c r="M64" s="54"/>
      <c r="N64" s="54"/>
      <c r="O64" s="54"/>
      <c r="P64" s="54"/>
      <c r="Q64" s="54"/>
      <c r="R64" s="6"/>
      <c r="S64" s="6"/>
      <c r="T64" s="6"/>
      <c r="U64" s="6"/>
      <c r="V64" s="6"/>
      <c r="W64" s="6"/>
      <c r="X64" s="6"/>
      <c r="Y64" s="4"/>
      <c r="Z64" s="4"/>
    </row>
    <row r="65" spans="1:26">
      <c r="A65" s="54"/>
      <c r="B65" s="79"/>
      <c r="C65" s="54"/>
      <c r="D65" s="54"/>
      <c r="E65" s="54"/>
      <c r="F65" s="54"/>
      <c r="G65" s="54"/>
      <c r="H65" s="54"/>
      <c r="I65" s="54"/>
      <c r="J65" s="54"/>
      <c r="K65" s="54"/>
      <c r="L65" s="54"/>
      <c r="M65" s="54"/>
      <c r="N65" s="54"/>
      <c r="O65" s="54"/>
      <c r="P65" s="54"/>
      <c r="Q65" s="54"/>
      <c r="R65" s="6"/>
      <c r="S65" s="6"/>
      <c r="T65" s="6"/>
      <c r="U65" s="6"/>
      <c r="V65" s="6"/>
      <c r="W65" s="6"/>
      <c r="X65" s="6"/>
      <c r="Y65" s="4"/>
      <c r="Z65" s="4"/>
    </row>
    <row r="66" spans="1:26">
      <c r="A66" s="54"/>
      <c r="B66" s="79"/>
      <c r="C66" s="54"/>
      <c r="D66" s="54"/>
      <c r="E66" s="54"/>
      <c r="F66" s="54"/>
      <c r="G66" s="54"/>
      <c r="H66" s="91" t="str">
        <f>IF(K60=J64,"RED",
IF(K61=J64,"AMBER","GREEN"))</f>
        <v>GREEN</v>
      </c>
      <c r="I66" s="54"/>
      <c r="J66" s="54"/>
      <c r="K66" s="54"/>
      <c r="L66" s="54"/>
      <c r="M66" s="54"/>
      <c r="N66" s="54"/>
      <c r="O66" s="54"/>
      <c r="P66" s="54"/>
      <c r="Q66" s="54"/>
      <c r="R66" s="6"/>
      <c r="S66" s="6"/>
      <c r="T66" s="6"/>
      <c r="U66" s="6"/>
      <c r="V66" s="6"/>
      <c r="W66" s="6"/>
      <c r="X66" s="6"/>
      <c r="Y66" s="4"/>
      <c r="Z66" s="4"/>
    </row>
    <row r="67" spans="1:26">
      <c r="A67" s="54"/>
      <c r="B67" s="79"/>
      <c r="C67" s="54"/>
      <c r="D67" s="54"/>
      <c r="E67" s="54"/>
      <c r="F67" s="54"/>
      <c r="G67" s="54"/>
      <c r="H67" s="54"/>
      <c r="I67" s="54"/>
      <c r="J67" s="54"/>
      <c r="K67" s="54"/>
      <c r="L67" s="54"/>
      <c r="M67" s="54"/>
      <c r="N67" s="54"/>
      <c r="O67" s="54"/>
      <c r="P67" s="54"/>
      <c r="Q67" s="54"/>
      <c r="R67" s="6"/>
      <c r="S67" s="6"/>
      <c r="T67" s="6"/>
      <c r="U67" s="6"/>
      <c r="V67" s="6"/>
      <c r="W67" s="6"/>
      <c r="X67" s="6"/>
      <c r="Y67" s="4"/>
      <c r="Z67" s="4"/>
    </row>
    <row r="68" spans="1:26">
      <c r="A68" s="54"/>
      <c r="B68" s="79"/>
      <c r="C68" s="54"/>
      <c r="D68" s="54"/>
      <c r="E68" s="54"/>
      <c r="F68" s="54"/>
      <c r="G68" s="54"/>
      <c r="H68" s="54"/>
      <c r="I68" s="54"/>
      <c r="J68" s="54"/>
      <c r="K68" s="54"/>
      <c r="L68" s="54"/>
      <c r="M68" s="54"/>
      <c r="N68" s="54"/>
      <c r="O68" s="54"/>
      <c r="P68" s="54"/>
      <c r="Q68" s="54"/>
      <c r="R68" s="6"/>
      <c r="S68" s="6"/>
      <c r="T68" s="6"/>
      <c r="U68" s="6"/>
      <c r="V68" s="6"/>
      <c r="W68" s="6"/>
      <c r="X68" s="6"/>
      <c r="Y68" s="4"/>
      <c r="Z68" s="4"/>
    </row>
    <row r="69" spans="1:26">
      <c r="A69" s="54"/>
      <c r="B69" s="79"/>
      <c r="C69" s="54"/>
      <c r="D69" s="54"/>
      <c r="E69" s="54"/>
      <c r="F69" s="54"/>
      <c r="G69" s="54"/>
      <c r="H69" s="54"/>
      <c r="I69" s="54"/>
      <c r="J69" s="54"/>
      <c r="K69" s="54"/>
      <c r="L69" s="54"/>
      <c r="M69" s="54"/>
      <c r="N69" s="54"/>
      <c r="O69" s="54"/>
      <c r="P69" s="54"/>
      <c r="Q69" s="54"/>
      <c r="R69" s="6"/>
      <c r="S69" s="6"/>
      <c r="T69" s="6"/>
      <c r="U69" s="6"/>
      <c r="V69" s="6"/>
      <c r="W69" s="6"/>
      <c r="X69" s="6"/>
      <c r="Y69" s="4"/>
      <c r="Z69" s="4"/>
    </row>
    <row r="70" spans="1:26">
      <c r="A70" s="54"/>
      <c r="B70" s="79"/>
      <c r="C70" s="54"/>
      <c r="D70" s="54"/>
      <c r="E70" s="54"/>
      <c r="F70" s="54"/>
      <c r="G70" s="54"/>
      <c r="H70" s="54"/>
      <c r="I70" s="54"/>
      <c r="J70" s="54"/>
      <c r="K70" s="54"/>
      <c r="L70" s="54"/>
      <c r="M70" s="54"/>
      <c r="N70" s="54"/>
      <c r="O70" s="54"/>
      <c r="P70" s="54"/>
      <c r="Q70" s="54"/>
      <c r="R70" s="6"/>
      <c r="S70" s="6"/>
      <c r="T70" s="6"/>
      <c r="U70" s="6"/>
      <c r="V70" s="6"/>
      <c r="W70" s="6"/>
      <c r="X70" s="6"/>
      <c r="Y70" s="4"/>
      <c r="Z70" s="4"/>
    </row>
    <row r="71" spans="1:26">
      <c r="A71" s="54"/>
      <c r="B71" s="79"/>
      <c r="C71" s="54"/>
      <c r="D71" s="54"/>
      <c r="E71" s="54"/>
      <c r="F71" s="54"/>
      <c r="G71" s="54"/>
      <c r="H71" s="54"/>
      <c r="I71" s="54"/>
      <c r="J71" s="54"/>
      <c r="K71" s="54"/>
      <c r="L71" s="54"/>
      <c r="M71" s="54"/>
      <c r="N71" s="54"/>
      <c r="O71" s="54"/>
      <c r="P71" s="54"/>
      <c r="Q71" s="54"/>
      <c r="R71" s="6"/>
      <c r="S71" s="6"/>
      <c r="T71" s="6"/>
      <c r="U71" s="6"/>
      <c r="V71" s="6"/>
      <c r="W71" s="6"/>
      <c r="X71" s="6"/>
      <c r="Y71" s="4"/>
      <c r="Z71" s="4"/>
    </row>
    <row r="72" spans="1:26">
      <c r="A72" s="54"/>
      <c r="B72" s="79"/>
      <c r="C72" s="54"/>
      <c r="D72" s="54"/>
      <c r="E72" s="54"/>
      <c r="F72" s="54"/>
      <c r="G72" s="54"/>
      <c r="H72" s="54"/>
      <c r="I72" s="54"/>
      <c r="J72" s="54"/>
      <c r="K72" s="54"/>
      <c r="L72" s="54"/>
      <c r="M72" s="54"/>
      <c r="N72" s="54"/>
      <c r="O72" s="54"/>
      <c r="P72" s="54"/>
      <c r="Q72" s="54"/>
      <c r="R72" s="6"/>
      <c r="S72" s="6"/>
      <c r="T72" s="6"/>
      <c r="U72" s="6"/>
      <c r="V72" s="6"/>
      <c r="W72" s="6"/>
      <c r="X72" s="6"/>
      <c r="Y72" s="4"/>
      <c r="Z72" s="4"/>
    </row>
    <row r="73" spans="1:26">
      <c r="A73" s="54"/>
      <c r="B73" s="79"/>
      <c r="C73" s="54"/>
      <c r="D73" s="54"/>
      <c r="E73" s="54"/>
      <c r="F73" s="54"/>
      <c r="G73" s="54"/>
      <c r="H73" s="54"/>
      <c r="I73" s="54"/>
      <c r="J73" s="54"/>
      <c r="K73" s="54"/>
      <c r="L73" s="54"/>
      <c r="M73" s="54"/>
      <c r="N73" s="54"/>
      <c r="O73" s="54"/>
      <c r="P73" s="54"/>
      <c r="Q73" s="54"/>
      <c r="R73" s="6"/>
      <c r="S73" s="6"/>
      <c r="T73" s="6"/>
      <c r="U73" s="6"/>
      <c r="V73" s="6"/>
      <c r="W73" s="6"/>
      <c r="X73" s="6"/>
      <c r="Y73" s="4"/>
      <c r="Z73" s="4"/>
    </row>
    <row r="74" spans="1:26">
      <c r="A74" s="54"/>
      <c r="B74" s="79"/>
      <c r="C74" s="54"/>
      <c r="D74" s="54"/>
      <c r="E74" s="54"/>
      <c r="F74" s="54"/>
      <c r="G74" s="54"/>
      <c r="H74" s="54"/>
      <c r="I74" s="54"/>
      <c r="J74" s="54"/>
      <c r="K74" s="54"/>
      <c r="L74" s="54"/>
      <c r="M74" s="54"/>
      <c r="N74" s="54"/>
      <c r="O74" s="54"/>
      <c r="P74" s="54"/>
      <c r="Q74" s="54"/>
      <c r="R74" s="6"/>
      <c r="S74" s="6"/>
      <c r="T74" s="6"/>
      <c r="U74" s="6"/>
      <c r="V74" s="6"/>
      <c r="W74" s="6"/>
      <c r="X74" s="6"/>
      <c r="Y74" s="4"/>
      <c r="Z74" s="4"/>
    </row>
    <row r="75" spans="1:26">
      <c r="A75" s="54"/>
      <c r="B75" s="79"/>
      <c r="C75" s="54"/>
      <c r="D75" s="54"/>
      <c r="E75" s="54"/>
      <c r="F75" s="54"/>
      <c r="G75" s="54"/>
      <c r="H75" s="54"/>
      <c r="I75" s="54"/>
      <c r="J75" s="54"/>
      <c r="K75" s="54"/>
      <c r="L75" s="54"/>
      <c r="M75" s="54"/>
      <c r="N75" s="54"/>
      <c r="O75" s="54"/>
      <c r="P75" s="54"/>
      <c r="Q75" s="54"/>
      <c r="R75" s="6"/>
      <c r="S75" s="6"/>
      <c r="T75" s="6"/>
      <c r="U75" s="6"/>
      <c r="V75" s="6"/>
      <c r="W75" s="6"/>
      <c r="X75" s="6"/>
      <c r="Y75" s="4"/>
      <c r="Z75" s="4"/>
    </row>
    <row r="76" spans="1:26">
      <c r="A76" s="54"/>
      <c r="B76" s="79"/>
      <c r="C76" s="54"/>
      <c r="D76" s="54"/>
      <c r="E76" s="54"/>
      <c r="F76" s="54"/>
      <c r="G76" s="54"/>
      <c r="H76" s="54"/>
      <c r="I76" s="54"/>
      <c r="J76" s="54"/>
      <c r="K76" s="54"/>
      <c r="L76" s="54"/>
      <c r="M76" s="54"/>
      <c r="N76" s="54"/>
      <c r="O76" s="54"/>
      <c r="P76" s="54"/>
      <c r="Q76" s="54"/>
      <c r="R76" s="6"/>
      <c r="S76" s="6"/>
      <c r="T76" s="6"/>
      <c r="U76" s="6"/>
      <c r="V76" s="6"/>
      <c r="W76" s="6"/>
      <c r="X76" s="6"/>
      <c r="Y76" s="4"/>
      <c r="Z76" s="4"/>
    </row>
    <row r="77" spans="1:26">
      <c r="A77" s="54"/>
      <c r="B77" s="79"/>
      <c r="C77" s="54"/>
      <c r="D77" s="54"/>
      <c r="E77" s="54"/>
      <c r="F77" s="54"/>
      <c r="G77" s="54"/>
      <c r="H77" s="54"/>
      <c r="I77" s="54"/>
      <c r="J77" s="54"/>
      <c r="K77" s="54"/>
      <c r="L77" s="54"/>
      <c r="M77" s="54"/>
      <c r="N77" s="54"/>
      <c r="O77" s="54"/>
      <c r="P77" s="54"/>
      <c r="Q77" s="54"/>
      <c r="R77" s="6"/>
      <c r="S77" s="6"/>
      <c r="T77" s="6"/>
      <c r="U77" s="6"/>
      <c r="V77" s="6"/>
      <c r="W77" s="6"/>
      <c r="X77" s="6"/>
      <c r="Y77" s="4"/>
      <c r="Z77" s="4"/>
    </row>
    <row r="78" spans="1:26">
      <c r="A78" s="54"/>
      <c r="B78" s="79"/>
      <c r="C78" s="54"/>
      <c r="D78" s="54"/>
      <c r="E78" s="54"/>
      <c r="F78" s="54"/>
      <c r="G78" s="54"/>
      <c r="H78" s="54"/>
      <c r="I78" s="54"/>
      <c r="J78" s="54"/>
      <c r="K78" s="54"/>
      <c r="L78" s="54"/>
      <c r="M78" s="54"/>
      <c r="N78" s="54"/>
      <c r="O78" s="54"/>
      <c r="P78" s="54"/>
      <c r="Q78" s="54"/>
      <c r="R78" s="6"/>
      <c r="S78" s="6"/>
      <c r="T78" s="6"/>
      <c r="U78" s="6"/>
      <c r="V78" s="6"/>
      <c r="W78" s="6"/>
      <c r="X78" s="6"/>
      <c r="Y78" s="4"/>
      <c r="Z78" s="4"/>
    </row>
    <row r="79" spans="1:26">
      <c r="A79" s="54"/>
      <c r="B79" s="79"/>
      <c r="C79" s="54"/>
      <c r="D79" s="54"/>
      <c r="E79" s="54"/>
      <c r="F79" s="54"/>
      <c r="G79" s="54"/>
      <c r="H79" s="54"/>
      <c r="I79" s="54"/>
      <c r="J79" s="54"/>
      <c r="K79" s="54"/>
      <c r="L79" s="54"/>
      <c r="M79" s="54"/>
      <c r="N79" s="54"/>
      <c r="O79" s="54"/>
      <c r="P79" s="54"/>
      <c r="Q79" s="54"/>
      <c r="R79" s="6"/>
      <c r="S79" s="6"/>
      <c r="T79" s="6"/>
      <c r="U79" s="6"/>
      <c r="V79" s="6"/>
      <c r="W79" s="6"/>
      <c r="X79" s="6"/>
      <c r="Y79" s="4"/>
      <c r="Z79" s="4"/>
    </row>
    <row r="80" spans="1:26">
      <c r="A80" s="54"/>
      <c r="B80" s="79"/>
      <c r="C80" s="54"/>
      <c r="D80" s="54"/>
      <c r="E80" s="54"/>
      <c r="F80" s="54"/>
      <c r="G80" s="54"/>
      <c r="H80" s="54"/>
      <c r="I80" s="54"/>
      <c r="J80" s="54"/>
      <c r="K80" s="54"/>
      <c r="L80" s="54"/>
      <c r="M80" s="54"/>
      <c r="N80" s="54"/>
      <c r="O80" s="54"/>
      <c r="P80" s="54"/>
      <c r="Q80" s="54"/>
      <c r="R80" s="6"/>
      <c r="S80" s="6"/>
      <c r="T80" s="6"/>
      <c r="U80" s="6"/>
      <c r="V80" s="6"/>
      <c r="W80" s="6"/>
      <c r="X80" s="6"/>
      <c r="Y80" s="4"/>
      <c r="Z80" s="4"/>
    </row>
    <row r="81" spans="1:26">
      <c r="A81" s="54"/>
      <c r="B81" s="79"/>
      <c r="C81" s="54"/>
      <c r="D81" s="54"/>
      <c r="E81" s="54"/>
      <c r="F81" s="54"/>
      <c r="G81" s="54"/>
      <c r="H81" s="54"/>
      <c r="I81" s="54"/>
      <c r="J81" s="54"/>
      <c r="K81" s="54"/>
      <c r="L81" s="54"/>
      <c r="M81" s="54"/>
      <c r="N81" s="54"/>
      <c r="O81" s="54"/>
      <c r="P81" s="54"/>
      <c r="Q81" s="54"/>
      <c r="R81" s="6"/>
      <c r="S81" s="6"/>
      <c r="T81" s="6"/>
      <c r="U81" s="6"/>
      <c r="V81" s="6"/>
      <c r="W81" s="6"/>
      <c r="X81" s="6"/>
      <c r="Y81" s="4"/>
      <c r="Z81" s="4"/>
    </row>
    <row r="82" spans="1:26">
      <c r="A82" s="54"/>
      <c r="B82" s="79"/>
      <c r="C82" s="54"/>
      <c r="D82" s="54"/>
      <c r="E82" s="54"/>
      <c r="F82" s="54"/>
      <c r="G82" s="54"/>
      <c r="H82" s="54"/>
      <c r="I82" s="54"/>
      <c r="J82" s="54"/>
      <c r="K82" s="54"/>
      <c r="L82" s="54"/>
      <c r="M82" s="54"/>
      <c r="N82" s="54"/>
      <c r="O82" s="54"/>
      <c r="P82" s="54"/>
      <c r="Q82" s="54"/>
      <c r="R82" s="6"/>
      <c r="S82" s="6"/>
      <c r="T82" s="6"/>
      <c r="U82" s="6"/>
      <c r="V82" s="6"/>
      <c r="W82" s="6"/>
      <c r="X82" s="6"/>
      <c r="Y82" s="4"/>
      <c r="Z82" s="4"/>
    </row>
    <row r="83" spans="1:26">
      <c r="A83" s="54"/>
      <c r="B83" s="79"/>
      <c r="C83" s="54"/>
      <c r="D83" s="54"/>
      <c r="E83" s="54"/>
      <c r="F83" s="54"/>
      <c r="G83" s="54"/>
      <c r="H83" s="54"/>
      <c r="I83" s="54"/>
      <c r="J83" s="54"/>
      <c r="K83" s="54"/>
      <c r="L83" s="54"/>
      <c r="M83" s="54"/>
      <c r="N83" s="54"/>
      <c r="O83" s="54"/>
      <c r="P83" s="54"/>
      <c r="Q83" s="54"/>
      <c r="R83" s="6"/>
      <c r="S83" s="6"/>
      <c r="T83" s="6"/>
      <c r="U83" s="6"/>
      <c r="V83" s="6"/>
      <c r="W83" s="6"/>
      <c r="X83" s="6"/>
      <c r="Y83" s="4"/>
      <c r="Z83" s="4"/>
    </row>
    <row r="84" spans="1:26">
      <c r="A84" s="54"/>
      <c r="B84" s="79"/>
      <c r="C84" s="54"/>
      <c r="D84" s="54"/>
      <c r="E84" s="54"/>
      <c r="F84" s="54"/>
      <c r="G84" s="54"/>
      <c r="H84" s="54"/>
      <c r="I84" s="54"/>
      <c r="J84" s="54"/>
      <c r="K84" s="54"/>
      <c r="L84" s="54"/>
      <c r="M84" s="54"/>
      <c r="N84" s="54"/>
      <c r="O84" s="54"/>
      <c r="P84" s="54"/>
      <c r="Q84" s="54"/>
      <c r="R84" s="6"/>
      <c r="S84" s="6"/>
      <c r="T84" s="6"/>
      <c r="U84" s="6"/>
      <c r="V84" s="6"/>
      <c r="W84" s="6"/>
      <c r="X84" s="6"/>
      <c r="Y84" s="4"/>
      <c r="Z84" s="4"/>
    </row>
    <row r="85" spans="1:26">
      <c r="A85" s="54"/>
      <c r="B85" s="79"/>
      <c r="C85" s="54"/>
      <c r="D85" s="54"/>
      <c r="E85" s="54"/>
      <c r="F85" s="54"/>
      <c r="G85" s="54"/>
      <c r="H85" s="54"/>
      <c r="I85" s="54"/>
      <c r="J85" s="54"/>
      <c r="K85" s="54"/>
      <c r="L85" s="54"/>
      <c r="M85" s="54"/>
      <c r="N85" s="54"/>
      <c r="O85" s="54"/>
      <c r="P85" s="54"/>
      <c r="Q85" s="54"/>
      <c r="R85" s="6"/>
      <c r="S85" s="6"/>
      <c r="T85" s="6"/>
      <c r="U85" s="6"/>
      <c r="V85" s="6"/>
      <c r="W85" s="6"/>
      <c r="X85" s="6"/>
      <c r="Y85" s="4"/>
      <c r="Z85" s="4"/>
    </row>
    <row r="86" spans="1:26">
      <c r="A86" s="54"/>
      <c r="B86" s="79"/>
      <c r="C86" s="54"/>
      <c r="D86" s="54"/>
      <c r="E86" s="54"/>
      <c r="F86" s="54"/>
      <c r="G86" s="54"/>
      <c r="H86" s="54"/>
      <c r="I86" s="54"/>
      <c r="J86" s="54"/>
      <c r="K86" s="54"/>
      <c r="L86" s="54"/>
      <c r="M86" s="54"/>
      <c r="N86" s="54"/>
      <c r="O86" s="54"/>
      <c r="P86" s="54"/>
      <c r="Q86" s="54"/>
      <c r="R86" s="6"/>
      <c r="S86" s="6"/>
      <c r="T86" s="6"/>
      <c r="U86" s="6"/>
      <c r="V86" s="6"/>
      <c r="W86" s="6"/>
      <c r="X86" s="6"/>
      <c r="Y86" s="4"/>
      <c r="Z86" s="4"/>
    </row>
    <row r="87" spans="1:26">
      <c r="A87" s="54"/>
      <c r="B87" s="79"/>
      <c r="C87" s="54"/>
      <c r="D87" s="54"/>
      <c r="E87" s="54"/>
      <c r="F87" s="54"/>
      <c r="G87" s="54"/>
      <c r="H87" s="54"/>
      <c r="I87" s="54"/>
      <c r="J87" s="54"/>
      <c r="K87" s="54"/>
      <c r="L87" s="54"/>
      <c r="M87" s="54"/>
      <c r="N87" s="54"/>
      <c r="O87" s="54"/>
      <c r="P87" s="54"/>
      <c r="Q87" s="54"/>
      <c r="R87" s="6"/>
      <c r="S87" s="6"/>
      <c r="T87" s="6"/>
      <c r="U87" s="6"/>
      <c r="V87" s="6"/>
      <c r="W87" s="6"/>
      <c r="X87" s="6"/>
      <c r="Y87" s="4"/>
      <c r="Z87" s="4"/>
    </row>
    <row r="88" spans="1:26">
      <c r="A88" s="54"/>
      <c r="B88" s="79"/>
      <c r="C88" s="54"/>
      <c r="D88" s="54"/>
      <c r="E88" s="54"/>
      <c r="F88" s="54"/>
      <c r="G88" s="54"/>
      <c r="H88" s="54"/>
      <c r="I88" s="54"/>
      <c r="J88" s="54"/>
      <c r="K88" s="54"/>
      <c r="L88" s="54"/>
      <c r="M88" s="54"/>
      <c r="N88" s="54"/>
      <c r="O88" s="54"/>
      <c r="P88" s="54"/>
      <c r="Q88" s="54"/>
      <c r="R88" s="6"/>
      <c r="S88" s="6"/>
      <c r="T88" s="6"/>
      <c r="U88" s="6"/>
      <c r="V88" s="6"/>
      <c r="W88" s="6"/>
      <c r="X88" s="6"/>
      <c r="Y88" s="4"/>
      <c r="Z88" s="4"/>
    </row>
    <row r="89" spans="1:26">
      <c r="A89" s="54"/>
      <c r="B89" s="79"/>
      <c r="C89" s="54"/>
      <c r="D89" s="54"/>
      <c r="E89" s="54"/>
      <c r="F89" s="54"/>
      <c r="G89" s="54"/>
      <c r="H89" s="54"/>
      <c r="I89" s="54"/>
      <c r="J89" s="54"/>
      <c r="K89" s="54"/>
      <c r="L89" s="54"/>
      <c r="M89" s="54"/>
      <c r="N89" s="54"/>
      <c r="O89" s="54"/>
      <c r="P89" s="54"/>
      <c r="Q89" s="54"/>
      <c r="R89" s="6"/>
      <c r="S89" s="6"/>
      <c r="T89" s="6"/>
      <c r="U89" s="6"/>
      <c r="V89" s="6"/>
      <c r="W89" s="6"/>
      <c r="X89" s="6"/>
      <c r="Y89" s="4"/>
      <c r="Z89" s="4"/>
    </row>
    <row r="90" spans="1:26">
      <c r="A90" s="54"/>
      <c r="B90" s="79"/>
      <c r="C90" s="54"/>
      <c r="D90" s="54"/>
      <c r="E90" s="54"/>
      <c r="F90" s="54"/>
      <c r="G90" s="54"/>
      <c r="H90" s="54"/>
      <c r="I90" s="54"/>
      <c r="J90" s="54"/>
      <c r="K90" s="54"/>
      <c r="L90" s="54"/>
      <c r="M90" s="54"/>
      <c r="N90" s="54"/>
      <c r="O90" s="54"/>
      <c r="P90" s="54"/>
      <c r="Q90" s="54"/>
      <c r="R90" s="6"/>
      <c r="S90" s="6"/>
      <c r="T90" s="6"/>
      <c r="U90" s="6"/>
      <c r="V90" s="6"/>
      <c r="W90" s="6"/>
      <c r="X90" s="6"/>
      <c r="Y90" s="4"/>
      <c r="Z90" s="4"/>
    </row>
    <row r="91" spans="1:26">
      <c r="A91" s="54"/>
      <c r="B91" s="79"/>
      <c r="C91" s="54"/>
      <c r="D91" s="54"/>
      <c r="E91" s="54"/>
      <c r="F91" s="54"/>
      <c r="G91" s="54"/>
      <c r="H91" s="54"/>
      <c r="I91" s="54"/>
      <c r="J91" s="54"/>
      <c r="K91" s="54"/>
      <c r="L91" s="54"/>
      <c r="M91" s="54"/>
      <c r="N91" s="54"/>
      <c r="O91" s="54"/>
      <c r="P91" s="54"/>
      <c r="Q91" s="54"/>
      <c r="R91" s="6"/>
      <c r="S91" s="6"/>
      <c r="T91" s="6"/>
      <c r="U91" s="6"/>
      <c r="V91" s="6"/>
      <c r="W91" s="6"/>
      <c r="X91" s="6"/>
      <c r="Y91" s="4"/>
      <c r="Z91" s="4"/>
    </row>
    <row r="92" spans="1:26">
      <c r="A92" s="54"/>
      <c r="B92" s="79"/>
      <c r="C92" s="54"/>
      <c r="D92" s="54"/>
      <c r="E92" s="54"/>
      <c r="F92" s="54"/>
      <c r="G92" s="54"/>
      <c r="H92" s="54"/>
      <c r="I92" s="54"/>
      <c r="J92" s="54"/>
      <c r="K92" s="54"/>
      <c r="L92" s="54"/>
      <c r="M92" s="54"/>
      <c r="N92" s="54"/>
      <c r="O92" s="54"/>
      <c r="P92" s="54"/>
      <c r="Q92" s="54"/>
      <c r="R92" s="6"/>
      <c r="S92" s="6"/>
      <c r="T92" s="6"/>
      <c r="U92" s="6"/>
      <c r="V92" s="6"/>
      <c r="W92" s="6"/>
      <c r="X92" s="6"/>
      <c r="Y92" s="4"/>
      <c r="Z92" s="4"/>
    </row>
    <row r="93" spans="1:26">
      <c r="A93" s="54"/>
      <c r="B93" s="79"/>
      <c r="C93" s="54"/>
      <c r="D93" s="54"/>
      <c r="E93" s="54"/>
      <c r="F93" s="54"/>
      <c r="G93" s="54"/>
      <c r="H93" s="54"/>
      <c r="I93" s="54"/>
      <c r="J93" s="54"/>
      <c r="K93" s="54"/>
      <c r="L93" s="54"/>
      <c r="M93" s="54"/>
      <c r="N93" s="54"/>
      <c r="O93" s="54"/>
      <c r="P93" s="54"/>
      <c r="Q93" s="54"/>
      <c r="R93" s="6"/>
      <c r="S93" s="6"/>
      <c r="T93" s="6"/>
      <c r="U93" s="6"/>
      <c r="V93" s="6"/>
      <c r="W93" s="6"/>
      <c r="X93" s="6"/>
      <c r="Y93" s="4"/>
      <c r="Z93" s="4"/>
    </row>
    <row r="94" spans="1:26">
      <c r="A94" s="54"/>
      <c r="B94" s="79"/>
      <c r="C94" s="54"/>
      <c r="D94" s="54"/>
      <c r="E94" s="54"/>
      <c r="F94" s="54"/>
      <c r="G94" s="54"/>
      <c r="H94" s="54"/>
      <c r="I94" s="54"/>
      <c r="J94" s="54"/>
      <c r="K94" s="54"/>
      <c r="L94" s="54"/>
      <c r="M94" s="54"/>
      <c r="N94" s="54"/>
      <c r="O94" s="54"/>
      <c r="P94" s="54"/>
      <c r="Q94" s="54"/>
      <c r="R94" s="6"/>
      <c r="S94" s="6"/>
      <c r="T94" s="6"/>
      <c r="U94" s="6"/>
      <c r="V94" s="6"/>
      <c r="W94" s="6"/>
      <c r="X94" s="6"/>
      <c r="Y94" s="4"/>
      <c r="Z94" s="4"/>
    </row>
    <row r="95" spans="1:26">
      <c r="A95" s="54"/>
      <c r="B95" s="79"/>
      <c r="C95" s="54"/>
      <c r="D95" s="54"/>
      <c r="E95" s="54"/>
      <c r="F95" s="54"/>
      <c r="G95" s="54"/>
      <c r="H95" s="54"/>
      <c r="I95" s="54"/>
      <c r="J95" s="54"/>
      <c r="K95" s="54"/>
      <c r="L95" s="54"/>
      <c r="M95" s="54"/>
      <c r="N95" s="54"/>
      <c r="O95" s="54"/>
      <c r="P95" s="54"/>
      <c r="Q95" s="54"/>
      <c r="R95" s="6"/>
      <c r="S95" s="6"/>
      <c r="T95" s="6"/>
      <c r="U95" s="6"/>
      <c r="V95" s="6"/>
      <c r="W95" s="6"/>
      <c r="X95" s="6"/>
      <c r="Y95" s="4"/>
      <c r="Z95" s="4"/>
    </row>
    <row r="96" spans="1:26">
      <c r="A96" s="92"/>
      <c r="B96" s="62"/>
      <c r="C96" s="92"/>
      <c r="D96" s="92"/>
      <c r="E96" s="92"/>
      <c r="F96" s="92"/>
      <c r="G96" s="92"/>
      <c r="H96" s="92"/>
      <c r="I96" s="92"/>
      <c r="J96" s="92"/>
      <c r="K96" s="92"/>
      <c r="L96" s="92"/>
      <c r="M96" s="92"/>
      <c r="N96" s="92"/>
      <c r="O96" s="92"/>
      <c r="P96" s="92"/>
      <c r="Q96" s="92"/>
      <c r="R96" s="4"/>
      <c r="S96" s="4"/>
      <c r="T96" s="4"/>
      <c r="U96" s="4"/>
      <c r="V96" s="4"/>
      <c r="W96" s="4"/>
      <c r="X96" s="4"/>
      <c r="Y96" s="4"/>
      <c r="Z96" s="4"/>
    </row>
    <row r="97" spans="1:26">
      <c r="A97" s="92"/>
      <c r="B97" s="62"/>
      <c r="C97" s="92"/>
      <c r="D97" s="92"/>
      <c r="E97" s="92"/>
      <c r="F97" s="92"/>
      <c r="G97" s="92"/>
      <c r="H97" s="92"/>
      <c r="I97" s="92"/>
      <c r="J97" s="92"/>
      <c r="K97" s="92"/>
      <c r="L97" s="92"/>
      <c r="M97" s="92"/>
      <c r="N97" s="92"/>
      <c r="O97" s="92"/>
      <c r="P97" s="92"/>
      <c r="Q97" s="92"/>
      <c r="R97" s="4"/>
      <c r="S97" s="4"/>
      <c r="T97" s="4"/>
      <c r="U97" s="4"/>
      <c r="V97" s="4"/>
      <c r="W97" s="4"/>
      <c r="X97" s="4"/>
      <c r="Y97" s="4"/>
      <c r="Z97" s="4"/>
    </row>
    <row r="98" spans="1:26">
      <c r="A98" s="92"/>
      <c r="B98" s="62"/>
      <c r="C98" s="92"/>
      <c r="D98" s="92"/>
      <c r="E98" s="92"/>
      <c r="F98" s="92"/>
      <c r="G98" s="92"/>
      <c r="H98" s="92"/>
      <c r="I98" s="92"/>
      <c r="J98" s="92"/>
      <c r="K98" s="92"/>
      <c r="L98" s="92"/>
      <c r="M98" s="92"/>
      <c r="N98" s="92"/>
      <c r="O98" s="92"/>
      <c r="P98" s="92"/>
      <c r="Q98" s="92"/>
      <c r="R98" s="4"/>
      <c r="S98" s="4"/>
      <c r="T98" s="4"/>
      <c r="U98" s="4"/>
      <c r="V98" s="4"/>
      <c r="W98" s="4"/>
      <c r="X98" s="4"/>
      <c r="Y98" s="4"/>
      <c r="Z98" s="4"/>
    </row>
    <row r="99" spans="1:26">
      <c r="A99" s="92"/>
      <c r="B99" s="62"/>
      <c r="C99" s="92"/>
      <c r="D99" s="92"/>
      <c r="E99" s="92"/>
      <c r="F99" s="92"/>
      <c r="G99" s="92"/>
      <c r="H99" s="92"/>
      <c r="I99" s="92"/>
      <c r="J99" s="92"/>
      <c r="K99" s="92"/>
      <c r="L99" s="92"/>
      <c r="M99" s="92"/>
      <c r="N99" s="92"/>
      <c r="O99" s="92"/>
      <c r="P99" s="92"/>
      <c r="Q99" s="92"/>
      <c r="R99" s="4"/>
      <c r="S99" s="4"/>
      <c r="T99" s="4"/>
      <c r="U99" s="4"/>
      <c r="V99" s="4"/>
      <c r="W99" s="4"/>
      <c r="X99" s="4"/>
      <c r="Y99" s="4"/>
      <c r="Z99" s="4"/>
    </row>
    <row r="100" spans="1:26">
      <c r="A100" s="92"/>
      <c r="B100" s="62"/>
      <c r="C100" s="92"/>
      <c r="D100" s="92"/>
      <c r="E100" s="92"/>
      <c r="F100" s="92"/>
      <c r="G100" s="92"/>
      <c r="H100" s="92"/>
      <c r="I100" s="92"/>
      <c r="J100" s="92"/>
      <c r="K100" s="92"/>
      <c r="L100" s="92"/>
      <c r="M100" s="92"/>
      <c r="N100" s="92"/>
      <c r="O100" s="92"/>
      <c r="P100" s="92"/>
      <c r="Q100" s="92"/>
      <c r="R100" s="4"/>
      <c r="S100" s="4"/>
      <c r="T100" s="4"/>
      <c r="U100" s="4"/>
      <c r="V100" s="4"/>
      <c r="W100" s="4"/>
      <c r="X100" s="4"/>
      <c r="Y100" s="4"/>
      <c r="Z100" s="4"/>
    </row>
    <row r="101" spans="1:26">
      <c r="A101" s="92"/>
      <c r="B101" s="62"/>
      <c r="C101" s="92"/>
      <c r="D101" s="92"/>
      <c r="E101" s="92"/>
      <c r="F101" s="92"/>
      <c r="G101" s="92"/>
      <c r="H101" s="92"/>
      <c r="I101" s="92"/>
      <c r="J101" s="92"/>
      <c r="K101" s="92"/>
      <c r="L101" s="92"/>
      <c r="M101" s="92"/>
      <c r="N101" s="92"/>
      <c r="O101" s="92"/>
      <c r="P101" s="92"/>
      <c r="Q101" s="92"/>
      <c r="R101" s="4"/>
      <c r="S101" s="4"/>
      <c r="T101" s="4"/>
      <c r="U101" s="4"/>
      <c r="V101" s="4"/>
      <c r="W101" s="4"/>
      <c r="X101" s="4"/>
      <c r="Y101" s="4"/>
      <c r="Z101" s="4"/>
    </row>
    <row r="102" spans="1:26">
      <c r="A102" s="92"/>
      <c r="B102" s="62"/>
      <c r="C102" s="92"/>
      <c r="D102" s="92"/>
      <c r="E102" s="92"/>
      <c r="F102" s="92"/>
      <c r="G102" s="92"/>
      <c r="H102" s="92"/>
      <c r="I102" s="92"/>
      <c r="J102" s="92"/>
      <c r="K102" s="92"/>
      <c r="L102" s="92"/>
      <c r="M102" s="92"/>
      <c r="N102" s="92"/>
      <c r="O102" s="92"/>
      <c r="P102" s="92"/>
      <c r="Q102" s="92"/>
      <c r="R102" s="4"/>
      <c r="S102" s="4"/>
      <c r="T102" s="4"/>
      <c r="U102" s="4"/>
      <c r="V102" s="4"/>
      <c r="W102" s="4"/>
      <c r="X102" s="4"/>
      <c r="Y102" s="4"/>
      <c r="Z102" s="4"/>
    </row>
    <row r="103" spans="1:26">
      <c r="A103" s="92"/>
      <c r="B103" s="62"/>
      <c r="C103" s="92"/>
      <c r="D103" s="92"/>
      <c r="E103" s="92"/>
      <c r="F103" s="92"/>
      <c r="G103" s="92"/>
      <c r="H103" s="92"/>
      <c r="I103" s="92"/>
      <c r="J103" s="92"/>
      <c r="K103" s="92"/>
      <c r="L103" s="92"/>
      <c r="M103" s="92"/>
      <c r="N103" s="92"/>
      <c r="O103" s="92"/>
      <c r="P103" s="92"/>
      <c r="Q103" s="92"/>
      <c r="R103" s="4"/>
      <c r="S103" s="4"/>
      <c r="T103" s="4"/>
      <c r="U103" s="4"/>
      <c r="V103" s="4"/>
      <c r="W103" s="4"/>
      <c r="X103" s="4"/>
      <c r="Y103" s="4"/>
      <c r="Z103" s="4"/>
    </row>
    <row r="104" spans="1:26">
      <c r="A104" s="92"/>
      <c r="B104" s="62"/>
      <c r="C104" s="92"/>
      <c r="D104" s="92"/>
      <c r="E104" s="92"/>
      <c r="F104" s="92"/>
      <c r="G104" s="92"/>
      <c r="H104" s="92"/>
      <c r="I104" s="92"/>
      <c r="J104" s="92"/>
      <c r="K104" s="92"/>
      <c r="L104" s="92"/>
      <c r="M104" s="92"/>
      <c r="N104" s="92"/>
      <c r="O104" s="92"/>
      <c r="P104" s="92"/>
      <c r="Q104" s="92"/>
      <c r="R104" s="4"/>
      <c r="S104" s="4"/>
      <c r="T104" s="4"/>
      <c r="U104" s="4"/>
      <c r="V104" s="4"/>
      <c r="W104" s="4"/>
      <c r="X104" s="4"/>
      <c r="Y104" s="4"/>
      <c r="Z104" s="4"/>
    </row>
    <row r="105" spans="1:26">
      <c r="A105" s="92"/>
      <c r="B105" s="62"/>
      <c r="C105" s="92"/>
      <c r="D105" s="92"/>
      <c r="E105" s="92"/>
      <c r="F105" s="92"/>
      <c r="G105" s="92"/>
      <c r="H105" s="92"/>
      <c r="I105" s="92"/>
      <c r="J105" s="92"/>
      <c r="K105" s="92"/>
      <c r="L105" s="92"/>
      <c r="M105" s="92"/>
      <c r="N105" s="92"/>
      <c r="O105" s="92"/>
      <c r="P105" s="92"/>
      <c r="Q105" s="92"/>
      <c r="R105" s="4"/>
      <c r="S105" s="4"/>
      <c r="T105" s="4"/>
      <c r="U105" s="4"/>
      <c r="V105" s="4"/>
      <c r="W105" s="4"/>
      <c r="X105" s="4"/>
      <c r="Y105" s="4"/>
      <c r="Z105" s="4"/>
    </row>
    <row r="106" spans="1:26">
      <c r="A106" s="92"/>
      <c r="B106" s="62"/>
      <c r="C106" s="92"/>
      <c r="D106" s="92"/>
      <c r="E106" s="92"/>
      <c r="F106" s="92"/>
      <c r="G106" s="92"/>
      <c r="H106" s="92"/>
      <c r="I106" s="92"/>
      <c r="J106" s="92"/>
      <c r="K106" s="92"/>
      <c r="L106" s="92"/>
      <c r="M106" s="92"/>
      <c r="N106" s="92"/>
      <c r="O106" s="92"/>
      <c r="P106" s="92"/>
      <c r="Q106" s="92"/>
      <c r="R106" s="4"/>
      <c r="S106" s="4"/>
      <c r="T106" s="4"/>
      <c r="U106" s="4"/>
      <c r="V106" s="4"/>
      <c r="W106" s="4"/>
      <c r="X106" s="4"/>
      <c r="Y106" s="4"/>
      <c r="Z106" s="4"/>
    </row>
    <row r="107" spans="1:26">
      <c r="A107" s="92"/>
      <c r="B107" s="62"/>
      <c r="C107" s="92"/>
      <c r="D107" s="92"/>
      <c r="E107" s="92"/>
      <c r="F107" s="92"/>
      <c r="G107" s="92"/>
      <c r="H107" s="92"/>
      <c r="I107" s="92"/>
      <c r="J107" s="92"/>
      <c r="K107" s="92"/>
      <c r="L107" s="92"/>
      <c r="M107" s="92"/>
      <c r="N107" s="92"/>
      <c r="O107" s="92"/>
      <c r="P107" s="92"/>
      <c r="Q107" s="92"/>
      <c r="R107" s="4"/>
      <c r="S107" s="4"/>
      <c r="T107" s="4"/>
      <c r="U107" s="4"/>
      <c r="V107" s="4"/>
      <c r="W107" s="4"/>
      <c r="X107" s="4"/>
      <c r="Y107" s="4"/>
      <c r="Z107" s="4"/>
    </row>
    <row r="108" spans="1:26">
      <c r="A108" s="92"/>
      <c r="B108" s="62"/>
      <c r="C108" s="92"/>
      <c r="D108" s="92"/>
      <c r="E108" s="92"/>
      <c r="F108" s="92"/>
      <c r="G108" s="92"/>
      <c r="H108" s="92"/>
      <c r="I108" s="92"/>
      <c r="J108" s="92"/>
      <c r="K108" s="92"/>
      <c r="L108" s="92"/>
      <c r="M108" s="92"/>
      <c r="N108" s="92"/>
      <c r="O108" s="92"/>
      <c r="P108" s="92"/>
      <c r="Q108" s="92"/>
      <c r="R108" s="4"/>
      <c r="S108" s="4"/>
      <c r="T108" s="4"/>
      <c r="U108" s="4"/>
      <c r="V108" s="4"/>
      <c r="W108" s="4"/>
      <c r="X108" s="4"/>
      <c r="Y108" s="4"/>
      <c r="Z108" s="4"/>
    </row>
    <row r="109" spans="1:26">
      <c r="A109" s="92"/>
      <c r="B109" s="62"/>
      <c r="C109" s="92"/>
      <c r="D109" s="92"/>
      <c r="E109" s="92"/>
      <c r="F109" s="92"/>
      <c r="G109" s="92"/>
      <c r="H109" s="92"/>
      <c r="I109" s="92"/>
      <c r="J109" s="92"/>
      <c r="K109" s="92"/>
      <c r="L109" s="92"/>
      <c r="M109" s="92"/>
      <c r="N109" s="92"/>
      <c r="O109" s="92"/>
      <c r="P109" s="92"/>
      <c r="Q109" s="92"/>
      <c r="R109" s="4"/>
      <c r="S109" s="4"/>
      <c r="T109" s="4"/>
      <c r="U109" s="4"/>
      <c r="V109" s="4"/>
      <c r="W109" s="4"/>
      <c r="X109" s="4"/>
      <c r="Y109" s="4"/>
      <c r="Z109" s="4"/>
    </row>
    <row r="110" spans="1:26">
      <c r="A110" s="92"/>
      <c r="B110" s="62"/>
      <c r="C110" s="92"/>
      <c r="D110" s="92"/>
      <c r="E110" s="92"/>
      <c r="F110" s="92"/>
      <c r="G110" s="92"/>
      <c r="H110" s="92"/>
      <c r="I110" s="92"/>
      <c r="J110" s="92"/>
      <c r="K110" s="92"/>
      <c r="L110" s="92"/>
      <c r="M110" s="92"/>
      <c r="N110" s="92"/>
      <c r="O110" s="92"/>
      <c r="P110" s="92"/>
      <c r="Q110" s="92"/>
      <c r="R110" s="4"/>
      <c r="S110" s="4"/>
      <c r="T110" s="4"/>
      <c r="U110" s="4"/>
      <c r="V110" s="4"/>
      <c r="W110" s="4"/>
      <c r="X110" s="4"/>
      <c r="Y110" s="4"/>
      <c r="Z110" s="4"/>
    </row>
    <row r="111" spans="1:26">
      <c r="A111" s="92"/>
      <c r="B111" s="62"/>
      <c r="C111" s="92"/>
      <c r="D111" s="92"/>
      <c r="E111" s="92"/>
      <c r="F111" s="92"/>
      <c r="G111" s="92"/>
      <c r="H111" s="92"/>
      <c r="I111" s="92"/>
      <c r="J111" s="92"/>
      <c r="K111" s="92"/>
      <c r="L111" s="92"/>
      <c r="M111" s="92"/>
      <c r="N111" s="92"/>
      <c r="O111" s="92"/>
      <c r="P111" s="92"/>
      <c r="Q111" s="92"/>
      <c r="R111" s="4"/>
      <c r="S111" s="4"/>
      <c r="T111" s="4"/>
      <c r="U111" s="4"/>
      <c r="V111" s="4"/>
      <c r="W111" s="4"/>
      <c r="X111" s="4"/>
      <c r="Y111" s="4"/>
      <c r="Z111" s="4"/>
    </row>
    <row r="112" spans="1:26">
      <c r="A112" s="92"/>
      <c r="B112" s="62"/>
      <c r="C112" s="92"/>
      <c r="D112" s="92"/>
      <c r="E112" s="92"/>
      <c r="F112" s="92"/>
      <c r="G112" s="92"/>
      <c r="H112" s="92"/>
      <c r="I112" s="92"/>
      <c r="J112" s="92"/>
      <c r="K112" s="92"/>
      <c r="L112" s="92"/>
      <c r="M112" s="92"/>
      <c r="N112" s="92"/>
      <c r="O112" s="92"/>
      <c r="P112" s="92"/>
      <c r="Q112" s="92"/>
      <c r="R112" s="4"/>
      <c r="S112" s="4"/>
      <c r="T112" s="4"/>
      <c r="U112" s="4"/>
      <c r="V112" s="4"/>
      <c r="W112" s="4"/>
      <c r="X112" s="4"/>
      <c r="Y112" s="4"/>
      <c r="Z112" s="4"/>
    </row>
    <row r="113" spans="1:26">
      <c r="A113" s="92"/>
      <c r="B113" s="62"/>
      <c r="C113" s="92"/>
      <c r="D113" s="92"/>
      <c r="E113" s="92"/>
      <c r="F113" s="92"/>
      <c r="G113" s="92"/>
      <c r="H113" s="92"/>
      <c r="I113" s="92"/>
      <c r="J113" s="92"/>
      <c r="K113" s="92"/>
      <c r="L113" s="92"/>
      <c r="M113" s="92"/>
      <c r="N113" s="92"/>
      <c r="O113" s="92"/>
      <c r="P113" s="92"/>
      <c r="Q113" s="92"/>
      <c r="R113" s="4"/>
      <c r="S113" s="4"/>
      <c r="T113" s="4"/>
      <c r="U113" s="4"/>
      <c r="V113" s="4"/>
      <c r="W113" s="4"/>
      <c r="X113" s="4"/>
      <c r="Y113" s="4"/>
      <c r="Z113" s="4"/>
    </row>
    <row r="114" spans="1:26">
      <c r="A114" s="92"/>
      <c r="B114" s="62"/>
      <c r="C114" s="92"/>
      <c r="D114" s="92"/>
      <c r="E114" s="92"/>
      <c r="F114" s="92"/>
      <c r="G114" s="92"/>
      <c r="H114" s="92"/>
      <c r="I114" s="92"/>
      <c r="J114" s="92"/>
      <c r="K114" s="92"/>
      <c r="L114" s="92"/>
      <c r="M114" s="92"/>
      <c r="N114" s="92"/>
      <c r="O114" s="92"/>
      <c r="P114" s="92"/>
      <c r="Q114" s="92"/>
      <c r="R114" s="4"/>
      <c r="S114" s="4"/>
      <c r="T114" s="4"/>
      <c r="U114" s="4"/>
      <c r="V114" s="4"/>
      <c r="W114" s="4"/>
      <c r="X114" s="4"/>
      <c r="Y114" s="4"/>
      <c r="Z114" s="4"/>
    </row>
    <row r="115" spans="1:26">
      <c r="A115" s="92"/>
      <c r="B115" s="62"/>
      <c r="C115" s="92"/>
      <c r="D115" s="92"/>
      <c r="E115" s="92"/>
      <c r="F115" s="92"/>
      <c r="G115" s="92"/>
      <c r="H115" s="92"/>
      <c r="I115" s="92"/>
      <c r="J115" s="92"/>
      <c r="K115" s="92"/>
      <c r="L115" s="92"/>
      <c r="M115" s="92"/>
      <c r="N115" s="92"/>
      <c r="O115" s="92"/>
      <c r="P115" s="92"/>
      <c r="Q115" s="92"/>
      <c r="R115" s="4"/>
      <c r="S115" s="4"/>
      <c r="T115" s="4"/>
      <c r="U115" s="4"/>
      <c r="V115" s="4"/>
      <c r="W115" s="4"/>
      <c r="X115" s="4"/>
      <c r="Y115" s="4"/>
      <c r="Z115" s="4"/>
    </row>
    <row r="116" spans="1:26">
      <c r="A116" s="92"/>
      <c r="B116" s="62"/>
      <c r="C116" s="92"/>
      <c r="D116" s="92"/>
      <c r="E116" s="92"/>
      <c r="F116" s="92"/>
      <c r="G116" s="92"/>
      <c r="H116" s="92"/>
      <c r="I116" s="92"/>
      <c r="J116" s="92"/>
      <c r="K116" s="92"/>
      <c r="L116" s="92"/>
      <c r="M116" s="92"/>
      <c r="N116" s="92"/>
      <c r="O116" s="92"/>
      <c r="P116" s="92"/>
      <c r="Q116" s="92"/>
      <c r="R116" s="4"/>
      <c r="S116" s="4"/>
      <c r="T116" s="4"/>
      <c r="U116" s="4"/>
      <c r="V116" s="4"/>
      <c r="W116" s="4"/>
      <c r="X116" s="4"/>
      <c r="Y116" s="4"/>
      <c r="Z116" s="4"/>
    </row>
    <row r="117" spans="1:26">
      <c r="A117" s="92"/>
      <c r="B117" s="62"/>
      <c r="C117" s="92"/>
      <c r="D117" s="92"/>
      <c r="E117" s="92"/>
      <c r="F117" s="92"/>
      <c r="G117" s="92"/>
      <c r="H117" s="92"/>
      <c r="I117" s="92"/>
      <c r="J117" s="92"/>
      <c r="K117" s="92"/>
      <c r="L117" s="92"/>
      <c r="M117" s="92"/>
      <c r="N117" s="92"/>
      <c r="O117" s="92"/>
      <c r="P117" s="92"/>
      <c r="Q117" s="92"/>
      <c r="R117" s="4"/>
      <c r="S117" s="4"/>
      <c r="T117" s="4"/>
      <c r="U117" s="4"/>
      <c r="V117" s="4"/>
      <c r="W117" s="4"/>
      <c r="X117" s="4"/>
      <c r="Y117" s="4"/>
      <c r="Z117" s="4"/>
    </row>
    <row r="118" spans="1:26">
      <c r="A118" s="92"/>
      <c r="B118" s="62"/>
      <c r="C118" s="92"/>
      <c r="D118" s="92"/>
      <c r="E118" s="92"/>
      <c r="F118" s="92"/>
      <c r="G118" s="92"/>
      <c r="H118" s="92"/>
      <c r="I118" s="92"/>
      <c r="J118" s="92"/>
      <c r="K118" s="92"/>
      <c r="L118" s="92"/>
      <c r="M118" s="92"/>
      <c r="N118" s="92"/>
      <c r="O118" s="92"/>
      <c r="P118" s="92"/>
      <c r="Q118" s="92"/>
      <c r="R118" s="4"/>
      <c r="S118" s="4"/>
      <c r="T118" s="4"/>
      <c r="U118" s="4"/>
      <c r="V118" s="4"/>
      <c r="W118" s="4"/>
      <c r="X118" s="4"/>
      <c r="Y118" s="4"/>
      <c r="Z118" s="4"/>
    </row>
    <row r="119" spans="1:26">
      <c r="A119" s="92"/>
      <c r="B119" s="62"/>
      <c r="C119" s="92"/>
      <c r="D119" s="92"/>
      <c r="E119" s="92"/>
      <c r="F119" s="92"/>
      <c r="G119" s="92"/>
      <c r="H119" s="92"/>
      <c r="I119" s="92"/>
      <c r="J119" s="92"/>
      <c r="K119" s="92"/>
      <c r="L119" s="92"/>
      <c r="M119" s="92"/>
      <c r="N119" s="92"/>
      <c r="O119" s="92"/>
      <c r="P119" s="92"/>
      <c r="Q119" s="92"/>
      <c r="R119" s="4"/>
      <c r="S119" s="4"/>
      <c r="T119" s="4"/>
      <c r="U119" s="4"/>
      <c r="V119" s="4"/>
      <c r="W119" s="4"/>
      <c r="X119" s="4"/>
      <c r="Y119" s="4"/>
      <c r="Z119" s="4"/>
    </row>
    <row r="120" spans="1:26">
      <c r="A120" s="92"/>
      <c r="B120" s="62"/>
      <c r="C120" s="92"/>
      <c r="D120" s="92"/>
      <c r="E120" s="92"/>
      <c r="F120" s="92"/>
      <c r="G120" s="92"/>
      <c r="H120" s="92"/>
      <c r="I120" s="92"/>
      <c r="J120" s="92"/>
      <c r="K120" s="92"/>
      <c r="L120" s="92"/>
      <c r="M120" s="92"/>
      <c r="N120" s="92"/>
      <c r="O120" s="92"/>
      <c r="P120" s="92"/>
      <c r="Q120" s="92"/>
      <c r="R120" s="4"/>
      <c r="S120" s="4"/>
      <c r="T120" s="4"/>
      <c r="U120" s="4"/>
      <c r="V120" s="4"/>
      <c r="W120" s="4"/>
      <c r="X120" s="4"/>
      <c r="Y120" s="4"/>
      <c r="Z120" s="4"/>
    </row>
    <row r="121" spans="1:26">
      <c r="A121" s="92"/>
      <c r="B121" s="62"/>
      <c r="C121" s="92"/>
      <c r="D121" s="92"/>
      <c r="E121" s="92"/>
      <c r="F121" s="92"/>
      <c r="G121" s="92"/>
      <c r="H121" s="92"/>
      <c r="I121" s="92"/>
      <c r="J121" s="92"/>
      <c r="K121" s="92"/>
      <c r="L121" s="92"/>
      <c r="M121" s="92"/>
      <c r="N121" s="92"/>
      <c r="O121" s="92"/>
      <c r="P121" s="92"/>
      <c r="Q121" s="92"/>
      <c r="R121" s="4"/>
      <c r="S121" s="4"/>
      <c r="T121" s="4"/>
      <c r="U121" s="4"/>
      <c r="V121" s="4"/>
      <c r="W121" s="4"/>
      <c r="X121" s="4"/>
      <c r="Y121" s="4"/>
      <c r="Z121" s="4"/>
    </row>
    <row r="122" spans="1:26">
      <c r="A122" s="92"/>
      <c r="B122" s="62"/>
      <c r="C122" s="92"/>
      <c r="D122" s="92"/>
      <c r="E122" s="92"/>
      <c r="F122" s="92"/>
      <c r="G122" s="92"/>
      <c r="H122" s="92"/>
      <c r="I122" s="92"/>
      <c r="J122" s="92"/>
      <c r="K122" s="92"/>
      <c r="L122" s="92"/>
      <c r="M122" s="92"/>
      <c r="N122" s="92"/>
      <c r="O122" s="92"/>
      <c r="P122" s="92"/>
      <c r="Q122" s="92"/>
      <c r="R122" s="4"/>
      <c r="S122" s="4"/>
      <c r="T122" s="4"/>
      <c r="U122" s="4"/>
      <c r="V122" s="4"/>
      <c r="W122" s="4"/>
      <c r="X122" s="4"/>
      <c r="Y122" s="4"/>
      <c r="Z122" s="4"/>
    </row>
    <row r="123" spans="1:26">
      <c r="A123" s="92"/>
      <c r="B123" s="62"/>
      <c r="C123" s="92"/>
      <c r="D123" s="92"/>
      <c r="E123" s="92"/>
      <c r="F123" s="92"/>
      <c r="G123" s="92"/>
      <c r="H123" s="92"/>
      <c r="I123" s="92"/>
      <c r="J123" s="92"/>
      <c r="K123" s="92"/>
      <c r="L123" s="92"/>
      <c r="M123" s="92"/>
      <c r="N123" s="92"/>
      <c r="O123" s="92"/>
      <c r="P123" s="92"/>
      <c r="Q123" s="92"/>
      <c r="R123" s="4"/>
      <c r="S123" s="4"/>
      <c r="T123" s="4"/>
      <c r="U123" s="4"/>
      <c r="V123" s="4"/>
      <c r="W123" s="4"/>
      <c r="X123" s="4"/>
      <c r="Y123" s="4"/>
      <c r="Z123" s="4"/>
    </row>
    <row r="124" spans="1:26">
      <c r="A124" s="92"/>
      <c r="B124" s="62"/>
      <c r="C124" s="92"/>
      <c r="D124" s="92"/>
      <c r="E124" s="92"/>
      <c r="F124" s="92"/>
      <c r="G124" s="92"/>
      <c r="H124" s="92"/>
      <c r="I124" s="92"/>
      <c r="J124" s="92"/>
      <c r="K124" s="92"/>
      <c r="L124" s="92"/>
      <c r="M124" s="92"/>
      <c r="N124" s="92"/>
      <c r="O124" s="92"/>
      <c r="P124" s="92"/>
      <c r="Q124" s="92"/>
      <c r="R124" s="4"/>
      <c r="S124" s="4"/>
      <c r="T124" s="4"/>
      <c r="U124" s="4"/>
      <c r="V124" s="4"/>
      <c r="W124" s="4"/>
      <c r="X124" s="4"/>
      <c r="Y124" s="4"/>
      <c r="Z124" s="4"/>
    </row>
    <row r="125" spans="1:26">
      <c r="A125" s="92"/>
      <c r="B125" s="62"/>
      <c r="C125" s="92"/>
      <c r="D125" s="92"/>
      <c r="E125" s="92"/>
      <c r="F125" s="92"/>
      <c r="G125" s="92"/>
      <c r="H125" s="92"/>
      <c r="I125" s="92"/>
      <c r="J125" s="92"/>
      <c r="K125" s="92"/>
      <c r="L125" s="92"/>
      <c r="M125" s="92"/>
      <c r="N125" s="92"/>
      <c r="O125" s="92"/>
      <c r="P125" s="92"/>
      <c r="Q125" s="92"/>
      <c r="R125" s="4"/>
      <c r="S125" s="4"/>
      <c r="T125" s="4"/>
      <c r="U125" s="4"/>
      <c r="V125" s="4"/>
      <c r="W125" s="4"/>
      <c r="X125" s="4"/>
      <c r="Y125" s="4"/>
      <c r="Z125" s="4"/>
    </row>
    <row r="126" spans="1:26">
      <c r="A126" s="92"/>
      <c r="B126" s="62"/>
      <c r="C126" s="92"/>
      <c r="D126" s="92"/>
      <c r="E126" s="92"/>
      <c r="F126" s="92"/>
      <c r="G126" s="92"/>
      <c r="H126" s="92"/>
      <c r="I126" s="92"/>
      <c r="J126" s="92"/>
      <c r="K126" s="92"/>
      <c r="L126" s="92"/>
      <c r="M126" s="92"/>
      <c r="N126" s="92"/>
      <c r="O126" s="92"/>
      <c r="P126" s="92"/>
      <c r="Q126" s="92"/>
      <c r="R126" s="4"/>
      <c r="S126" s="4"/>
      <c r="T126" s="4"/>
      <c r="U126" s="4"/>
      <c r="V126" s="4"/>
      <c r="W126" s="4"/>
      <c r="X126" s="4"/>
      <c r="Y126" s="4"/>
      <c r="Z126" s="4"/>
    </row>
    <row r="127" spans="1:26">
      <c r="A127" s="92"/>
      <c r="B127" s="62"/>
      <c r="C127" s="92"/>
      <c r="D127" s="92"/>
      <c r="E127" s="92"/>
      <c r="F127" s="92"/>
      <c r="G127" s="92"/>
      <c r="H127" s="92"/>
      <c r="I127" s="92"/>
      <c r="J127" s="92"/>
      <c r="K127" s="92"/>
      <c r="L127" s="92"/>
      <c r="M127" s="92"/>
      <c r="N127" s="92"/>
      <c r="O127" s="92"/>
      <c r="P127" s="92"/>
      <c r="Q127" s="92"/>
      <c r="R127" s="4"/>
      <c r="S127" s="4"/>
      <c r="T127" s="4"/>
      <c r="U127" s="4"/>
      <c r="V127" s="4"/>
      <c r="W127" s="4"/>
      <c r="X127" s="4"/>
      <c r="Y127" s="4"/>
      <c r="Z127" s="4"/>
    </row>
    <row r="128" spans="1:26">
      <c r="A128" s="92"/>
      <c r="B128" s="62"/>
      <c r="C128" s="92"/>
      <c r="D128" s="92"/>
      <c r="E128" s="92"/>
      <c r="F128" s="92"/>
      <c r="G128" s="92"/>
      <c r="H128" s="92"/>
      <c r="I128" s="92"/>
      <c r="J128" s="92"/>
      <c r="K128" s="92"/>
      <c r="L128" s="92"/>
      <c r="M128" s="92"/>
      <c r="N128" s="92"/>
      <c r="O128" s="92"/>
      <c r="P128" s="92"/>
      <c r="Q128" s="92"/>
      <c r="R128" s="4"/>
      <c r="S128" s="4"/>
      <c r="T128" s="4"/>
      <c r="U128" s="4"/>
      <c r="V128" s="4"/>
      <c r="W128" s="4"/>
      <c r="X128" s="4"/>
      <c r="Y128" s="4"/>
      <c r="Z128" s="4"/>
    </row>
    <row r="129" spans="1:26">
      <c r="A129" s="92"/>
      <c r="B129" s="62"/>
      <c r="C129" s="92"/>
      <c r="D129" s="92"/>
      <c r="E129" s="92"/>
      <c r="F129" s="92"/>
      <c r="G129" s="92"/>
      <c r="H129" s="92"/>
      <c r="I129" s="92"/>
      <c r="J129" s="92"/>
      <c r="K129" s="92"/>
      <c r="L129" s="92"/>
      <c r="M129" s="92"/>
      <c r="N129" s="92"/>
      <c r="O129" s="92"/>
      <c r="P129" s="92"/>
      <c r="Q129" s="92"/>
      <c r="R129" s="4"/>
      <c r="S129" s="4"/>
      <c r="T129" s="4"/>
      <c r="U129" s="4"/>
      <c r="V129" s="4"/>
      <c r="W129" s="4"/>
      <c r="X129" s="4"/>
      <c r="Y129" s="4"/>
      <c r="Z129" s="4"/>
    </row>
    <row r="130" spans="1:26">
      <c r="A130" s="92"/>
      <c r="B130" s="62"/>
      <c r="C130" s="92"/>
      <c r="D130" s="92"/>
      <c r="E130" s="92"/>
      <c r="F130" s="92"/>
      <c r="G130" s="92"/>
      <c r="H130" s="92"/>
      <c r="I130" s="92"/>
      <c r="J130" s="92"/>
      <c r="K130" s="92"/>
      <c r="L130" s="92"/>
      <c r="M130" s="92"/>
      <c r="N130" s="92"/>
      <c r="O130" s="92"/>
      <c r="P130" s="92"/>
      <c r="Q130" s="92"/>
      <c r="R130" s="4"/>
      <c r="S130" s="4"/>
      <c r="T130" s="4"/>
      <c r="U130" s="4"/>
      <c r="V130" s="4"/>
      <c r="W130" s="4"/>
      <c r="X130" s="4"/>
      <c r="Y130" s="4"/>
      <c r="Z130" s="4"/>
    </row>
    <row r="131" spans="1:26">
      <c r="A131" s="92"/>
      <c r="B131" s="62"/>
      <c r="C131" s="92"/>
      <c r="D131" s="92"/>
      <c r="E131" s="92"/>
      <c r="F131" s="92"/>
      <c r="G131" s="92"/>
      <c r="H131" s="92"/>
      <c r="I131" s="92"/>
      <c r="J131" s="92"/>
      <c r="K131" s="92"/>
      <c r="L131" s="92"/>
      <c r="M131" s="92"/>
      <c r="N131" s="92"/>
      <c r="O131" s="92"/>
      <c r="P131" s="92"/>
      <c r="Q131" s="92"/>
      <c r="R131" s="4"/>
      <c r="S131" s="4"/>
      <c r="T131" s="4"/>
      <c r="U131" s="4"/>
      <c r="V131" s="4"/>
      <c r="W131" s="4"/>
      <c r="X131" s="4"/>
      <c r="Y131" s="4"/>
      <c r="Z131" s="4"/>
    </row>
    <row r="132" spans="1:26">
      <c r="A132" s="92"/>
      <c r="B132" s="62"/>
      <c r="C132" s="92"/>
      <c r="D132" s="92"/>
      <c r="E132" s="92"/>
      <c r="F132" s="92"/>
      <c r="G132" s="92"/>
      <c r="H132" s="92"/>
      <c r="I132" s="92"/>
      <c r="J132" s="92"/>
      <c r="K132" s="92"/>
      <c r="L132" s="92"/>
      <c r="M132" s="92"/>
      <c r="N132" s="92"/>
      <c r="O132" s="92"/>
      <c r="P132" s="92"/>
      <c r="Q132" s="92"/>
      <c r="R132" s="4"/>
      <c r="S132" s="4"/>
      <c r="T132" s="4"/>
      <c r="U132" s="4"/>
      <c r="V132" s="4"/>
      <c r="W132" s="4"/>
      <c r="X132" s="4"/>
      <c r="Y132" s="4"/>
      <c r="Z132" s="4"/>
    </row>
    <row r="133" spans="1:26">
      <c r="A133" s="92"/>
      <c r="B133" s="62"/>
      <c r="C133" s="92"/>
      <c r="D133" s="92"/>
      <c r="E133" s="92"/>
      <c r="F133" s="92"/>
      <c r="G133" s="92"/>
      <c r="H133" s="92"/>
      <c r="I133" s="92"/>
      <c r="J133" s="92"/>
      <c r="K133" s="92"/>
      <c r="L133" s="92"/>
      <c r="M133" s="92"/>
      <c r="N133" s="92"/>
      <c r="O133" s="92"/>
      <c r="P133" s="92"/>
      <c r="Q133" s="92"/>
      <c r="R133" s="4"/>
      <c r="S133" s="4"/>
      <c r="T133" s="4"/>
      <c r="U133" s="4"/>
      <c r="V133" s="4"/>
      <c r="W133" s="4"/>
      <c r="X133" s="4"/>
      <c r="Y133" s="4"/>
      <c r="Z133" s="4"/>
    </row>
    <row r="134" spans="1:26">
      <c r="A134" s="4"/>
      <c r="B134" s="14"/>
      <c r="C134" s="4"/>
      <c r="D134" s="4"/>
      <c r="E134" s="4"/>
      <c r="F134" s="4"/>
      <c r="G134" s="4"/>
      <c r="H134" s="4"/>
      <c r="I134" s="4"/>
      <c r="J134" s="4"/>
      <c r="K134" s="4"/>
      <c r="L134" s="4"/>
      <c r="M134" s="4"/>
      <c r="N134" s="4"/>
      <c r="O134" s="4"/>
      <c r="P134" s="4"/>
      <c r="Q134" s="4"/>
      <c r="R134" s="4"/>
      <c r="S134" s="4"/>
      <c r="T134" s="4"/>
      <c r="U134" s="4"/>
      <c r="V134" s="4"/>
      <c r="W134" s="4"/>
      <c r="X134" s="4"/>
      <c r="Y134" s="4"/>
      <c r="Z134" s="4"/>
    </row>
    <row r="135" spans="1:26">
      <c r="A135" s="4"/>
      <c r="B135" s="14"/>
      <c r="C135" s="4"/>
      <c r="D135" s="4"/>
      <c r="E135" s="4"/>
      <c r="F135" s="4"/>
      <c r="G135" s="4"/>
      <c r="H135" s="4"/>
      <c r="I135" s="4"/>
      <c r="J135" s="4"/>
      <c r="K135" s="4"/>
      <c r="L135" s="4"/>
      <c r="M135" s="4"/>
      <c r="N135" s="4"/>
      <c r="O135" s="4"/>
      <c r="P135" s="4"/>
      <c r="Q135" s="4"/>
      <c r="R135" s="4"/>
      <c r="S135" s="4"/>
      <c r="T135" s="4"/>
      <c r="U135" s="4"/>
      <c r="V135" s="4"/>
      <c r="W135" s="4"/>
      <c r="X135" s="4"/>
      <c r="Y135" s="4"/>
      <c r="Z135" s="4"/>
    </row>
    <row r="136" spans="1:26">
      <c r="A136" s="4"/>
      <c r="B136" s="14"/>
      <c r="C136" s="4"/>
      <c r="D136" s="4"/>
      <c r="E136" s="4"/>
      <c r="F136" s="4"/>
      <c r="G136" s="4"/>
      <c r="H136" s="4"/>
      <c r="I136" s="4"/>
      <c r="J136" s="4"/>
      <c r="K136" s="4"/>
      <c r="L136" s="4"/>
      <c r="M136" s="4"/>
      <c r="N136" s="4"/>
      <c r="O136" s="4"/>
      <c r="P136" s="4"/>
      <c r="Q136" s="4"/>
      <c r="R136" s="4"/>
      <c r="S136" s="4"/>
      <c r="T136" s="4"/>
      <c r="U136" s="4"/>
      <c r="V136" s="4"/>
      <c r="W136" s="4"/>
      <c r="X136" s="4"/>
      <c r="Y136" s="4"/>
      <c r="Z136" s="4"/>
    </row>
    <row r="137" spans="1:26">
      <c r="A137" s="4"/>
      <c r="B137" s="14"/>
      <c r="C137" s="4"/>
      <c r="D137" s="4"/>
      <c r="E137" s="4"/>
      <c r="F137" s="4"/>
      <c r="G137" s="4"/>
      <c r="H137" s="4"/>
      <c r="I137" s="4"/>
      <c r="J137" s="4"/>
      <c r="K137" s="4"/>
      <c r="L137" s="4"/>
      <c r="M137" s="4"/>
      <c r="N137" s="4"/>
      <c r="O137" s="4"/>
      <c r="P137" s="4"/>
      <c r="Q137" s="4"/>
      <c r="R137" s="4"/>
      <c r="S137" s="4"/>
      <c r="T137" s="4"/>
      <c r="U137" s="4"/>
      <c r="V137" s="4"/>
      <c r="W137" s="4"/>
      <c r="X137" s="4"/>
      <c r="Y137" s="4"/>
      <c r="Z137" s="4"/>
    </row>
    <row r="138" spans="1:26">
      <c r="A138" s="4"/>
      <c r="B138" s="14"/>
      <c r="C138" s="4"/>
      <c r="D138" s="4"/>
      <c r="E138" s="4"/>
      <c r="F138" s="4"/>
      <c r="G138" s="4"/>
      <c r="H138" s="4"/>
      <c r="I138" s="4"/>
      <c r="J138" s="4"/>
      <c r="K138" s="4"/>
      <c r="L138" s="4"/>
      <c r="M138" s="4"/>
      <c r="N138" s="4"/>
      <c r="O138" s="4"/>
      <c r="P138" s="4"/>
      <c r="Q138" s="4"/>
      <c r="R138" s="4"/>
      <c r="S138" s="4"/>
      <c r="T138" s="4"/>
      <c r="U138" s="4"/>
      <c r="V138" s="4"/>
      <c r="W138" s="4"/>
      <c r="X138" s="4"/>
      <c r="Y138" s="4"/>
      <c r="Z138" s="4"/>
    </row>
    <row r="139" spans="1:26">
      <c r="A139" s="4"/>
      <c r="B139" s="14"/>
      <c r="C139" s="4"/>
      <c r="D139" s="4"/>
      <c r="E139" s="4"/>
      <c r="F139" s="4"/>
      <c r="G139" s="4"/>
      <c r="H139" s="4"/>
      <c r="I139" s="4"/>
      <c r="J139" s="4"/>
      <c r="K139" s="4"/>
      <c r="L139" s="4"/>
      <c r="M139" s="4"/>
      <c r="N139" s="4"/>
      <c r="O139" s="4"/>
      <c r="P139" s="4"/>
      <c r="Q139" s="4"/>
      <c r="R139" s="4"/>
      <c r="S139" s="4"/>
      <c r="T139" s="4"/>
      <c r="U139" s="4"/>
      <c r="V139" s="4"/>
      <c r="W139" s="4"/>
      <c r="X139" s="4"/>
      <c r="Y139" s="4"/>
      <c r="Z139" s="4"/>
    </row>
    <row r="140" spans="1:26">
      <c r="A140" s="4"/>
      <c r="B140" s="14"/>
      <c r="C140" s="4"/>
      <c r="D140" s="4"/>
      <c r="E140" s="4"/>
      <c r="F140" s="4"/>
      <c r="G140" s="4"/>
      <c r="H140" s="4"/>
      <c r="I140" s="4"/>
      <c r="J140" s="4"/>
      <c r="K140" s="4"/>
      <c r="L140" s="4"/>
      <c r="M140" s="4"/>
      <c r="N140" s="4"/>
      <c r="O140" s="4"/>
      <c r="P140" s="4"/>
      <c r="Q140" s="4"/>
      <c r="R140" s="4"/>
      <c r="S140" s="4"/>
      <c r="T140" s="4"/>
      <c r="U140" s="4"/>
      <c r="V140" s="4"/>
      <c r="W140" s="4"/>
      <c r="X140" s="4"/>
      <c r="Y140" s="4"/>
      <c r="Z140" s="4"/>
    </row>
    <row r="141" spans="1:26">
      <c r="A141" s="4"/>
      <c r="B141" s="14"/>
      <c r="C141" s="4"/>
      <c r="D141" s="4"/>
      <c r="E141" s="4"/>
      <c r="F141" s="4"/>
      <c r="G141" s="4"/>
      <c r="H141" s="4"/>
      <c r="I141" s="4"/>
      <c r="J141" s="4"/>
      <c r="K141" s="4"/>
      <c r="L141" s="4"/>
      <c r="M141" s="4"/>
      <c r="N141" s="4"/>
      <c r="O141" s="4"/>
      <c r="P141" s="4"/>
      <c r="Q141" s="4"/>
      <c r="R141" s="4"/>
      <c r="S141" s="4"/>
      <c r="T141" s="4"/>
      <c r="U141" s="4"/>
      <c r="V141" s="4"/>
      <c r="W141" s="4"/>
      <c r="X141" s="4"/>
      <c r="Y141" s="4"/>
      <c r="Z141" s="4"/>
    </row>
    <row r="142" spans="1:26">
      <c r="A142" s="4"/>
      <c r="B142" s="14"/>
      <c r="C142" s="4"/>
      <c r="D142" s="4"/>
      <c r="E142" s="4"/>
      <c r="F142" s="4"/>
      <c r="G142" s="4"/>
      <c r="H142" s="4"/>
      <c r="I142" s="4"/>
      <c r="J142" s="4"/>
      <c r="K142" s="4"/>
      <c r="L142" s="4"/>
      <c r="M142" s="4"/>
      <c r="N142" s="4"/>
      <c r="O142" s="4"/>
      <c r="P142" s="4"/>
      <c r="Q142" s="4"/>
      <c r="R142" s="4"/>
      <c r="S142" s="4"/>
      <c r="T142" s="4"/>
      <c r="U142" s="4"/>
      <c r="V142" s="4"/>
      <c r="W142" s="4"/>
      <c r="X142" s="4"/>
      <c r="Y142" s="4"/>
      <c r="Z142" s="4"/>
    </row>
    <row r="143" spans="1:26">
      <c r="A143" s="4"/>
      <c r="B143" s="14"/>
      <c r="C143" s="4"/>
      <c r="D143" s="4"/>
      <c r="E143" s="4"/>
      <c r="F143" s="4"/>
      <c r="G143" s="4"/>
      <c r="H143" s="4"/>
      <c r="I143" s="4"/>
      <c r="J143" s="4"/>
      <c r="K143" s="4"/>
      <c r="L143" s="4"/>
      <c r="M143" s="4"/>
      <c r="N143" s="4"/>
      <c r="O143" s="4"/>
      <c r="P143" s="4"/>
      <c r="Q143" s="4"/>
      <c r="R143" s="4"/>
      <c r="S143" s="4"/>
      <c r="T143" s="4"/>
      <c r="U143" s="4"/>
      <c r="V143" s="4"/>
      <c r="W143" s="4"/>
      <c r="X143" s="4"/>
      <c r="Y143" s="4"/>
      <c r="Z143" s="4"/>
    </row>
    <row r="144" spans="1:26">
      <c r="A144" s="4"/>
      <c r="B144" s="14"/>
      <c r="C144" s="4"/>
      <c r="D144" s="4"/>
      <c r="E144" s="4"/>
      <c r="F144" s="4"/>
      <c r="G144" s="4"/>
      <c r="H144" s="4"/>
      <c r="I144" s="4"/>
      <c r="J144" s="4"/>
      <c r="K144" s="4"/>
      <c r="L144" s="4"/>
      <c r="M144" s="4"/>
      <c r="N144" s="4"/>
      <c r="O144" s="4"/>
      <c r="P144" s="4"/>
      <c r="Q144" s="4"/>
      <c r="R144" s="4"/>
      <c r="S144" s="4"/>
      <c r="T144" s="4"/>
      <c r="U144" s="4"/>
      <c r="V144" s="4"/>
      <c r="W144" s="4"/>
      <c r="X144" s="4"/>
      <c r="Y144" s="4"/>
      <c r="Z144" s="4"/>
    </row>
    <row r="145" spans="1:26">
      <c r="A145" s="4"/>
      <c r="B145" s="14"/>
      <c r="C145" s="4"/>
      <c r="D145" s="4"/>
      <c r="E145" s="4"/>
      <c r="F145" s="4"/>
      <c r="G145" s="4"/>
      <c r="H145" s="4"/>
      <c r="I145" s="4"/>
      <c r="J145" s="4"/>
      <c r="K145" s="4"/>
      <c r="L145" s="4"/>
      <c r="M145" s="4"/>
      <c r="N145" s="4"/>
      <c r="O145" s="4"/>
      <c r="P145" s="4"/>
      <c r="Q145" s="4"/>
      <c r="R145" s="4"/>
      <c r="S145" s="4"/>
      <c r="T145" s="4"/>
      <c r="U145" s="4"/>
      <c r="V145" s="4"/>
      <c r="W145" s="4"/>
      <c r="X145" s="4"/>
      <c r="Y145" s="4"/>
      <c r="Z145" s="4"/>
    </row>
    <row r="146" spans="1:26">
      <c r="A146" s="4"/>
      <c r="B146" s="14"/>
      <c r="C146" s="4"/>
      <c r="D146" s="4"/>
      <c r="E146" s="4"/>
      <c r="F146" s="4"/>
      <c r="G146" s="4"/>
      <c r="H146" s="4"/>
      <c r="I146" s="4"/>
      <c r="J146" s="4"/>
      <c r="K146" s="4"/>
      <c r="L146" s="4"/>
      <c r="M146" s="4"/>
      <c r="N146" s="4"/>
      <c r="O146" s="4"/>
      <c r="P146" s="4"/>
      <c r="Q146" s="4"/>
      <c r="R146" s="4"/>
      <c r="S146" s="4"/>
      <c r="T146" s="4"/>
      <c r="U146" s="4"/>
      <c r="V146" s="4"/>
      <c r="W146" s="4"/>
      <c r="X146" s="4"/>
      <c r="Y146" s="4"/>
      <c r="Z146" s="4"/>
    </row>
    <row r="147" spans="1:26">
      <c r="A147" s="4"/>
      <c r="B147" s="14"/>
      <c r="C147" s="4"/>
      <c r="D147" s="4"/>
      <c r="E147" s="4"/>
      <c r="F147" s="4"/>
      <c r="G147" s="4"/>
      <c r="H147" s="4"/>
      <c r="I147" s="4"/>
      <c r="J147" s="4"/>
      <c r="K147" s="4"/>
      <c r="L147" s="4"/>
      <c r="M147" s="4"/>
      <c r="N147" s="4"/>
      <c r="O147" s="4"/>
      <c r="P147" s="4"/>
      <c r="Q147" s="4"/>
      <c r="R147" s="4"/>
      <c r="S147" s="4"/>
      <c r="T147" s="4"/>
      <c r="U147" s="4"/>
      <c r="V147" s="4"/>
      <c r="W147" s="4"/>
      <c r="X147" s="4"/>
      <c r="Y147" s="4"/>
      <c r="Z147" s="4"/>
    </row>
    <row r="148" spans="1:26">
      <c r="A148" s="4"/>
      <c r="B148" s="14"/>
      <c r="C148" s="4"/>
      <c r="D148" s="4"/>
      <c r="E148" s="4"/>
      <c r="F148" s="4"/>
      <c r="G148" s="4"/>
      <c r="H148" s="4"/>
      <c r="I148" s="4"/>
      <c r="J148" s="4"/>
      <c r="K148" s="4"/>
      <c r="L148" s="4"/>
      <c r="M148" s="4"/>
      <c r="N148" s="4"/>
      <c r="O148" s="4"/>
      <c r="P148" s="4"/>
      <c r="Q148" s="4"/>
      <c r="R148" s="4"/>
      <c r="S148" s="4"/>
      <c r="T148" s="4"/>
      <c r="U148" s="4"/>
      <c r="V148" s="4"/>
      <c r="W148" s="4"/>
      <c r="X148" s="4"/>
      <c r="Y148" s="4"/>
      <c r="Z148" s="4"/>
    </row>
    <row r="149" spans="1:26">
      <c r="A149" s="4"/>
      <c r="B149" s="14"/>
      <c r="C149" s="4"/>
      <c r="D149" s="4"/>
      <c r="E149" s="4"/>
      <c r="F149" s="4"/>
      <c r="G149" s="4"/>
      <c r="H149" s="4"/>
      <c r="I149" s="4"/>
      <c r="J149" s="4"/>
      <c r="K149" s="4"/>
      <c r="L149" s="4"/>
      <c r="M149" s="4"/>
      <c r="N149" s="4"/>
      <c r="O149" s="4"/>
      <c r="P149" s="4"/>
      <c r="Q149" s="4"/>
      <c r="R149" s="4"/>
      <c r="S149" s="4"/>
      <c r="T149" s="4"/>
      <c r="U149" s="4"/>
      <c r="V149" s="4"/>
      <c r="W149" s="4"/>
      <c r="X149" s="4"/>
      <c r="Y149" s="4"/>
      <c r="Z149" s="4"/>
    </row>
    <row r="150" spans="1:26">
      <c r="A150" s="4"/>
      <c r="B150" s="14"/>
      <c r="C150" s="4"/>
      <c r="D150" s="4"/>
      <c r="E150" s="4"/>
      <c r="F150" s="4"/>
      <c r="G150" s="4"/>
      <c r="H150" s="4"/>
      <c r="I150" s="4"/>
      <c r="J150" s="4"/>
      <c r="K150" s="4"/>
      <c r="L150" s="4"/>
      <c r="M150" s="4"/>
      <c r="N150" s="4"/>
      <c r="O150" s="4"/>
      <c r="P150" s="4"/>
      <c r="Q150" s="4"/>
      <c r="R150" s="4"/>
      <c r="S150" s="4"/>
      <c r="T150" s="4"/>
      <c r="U150" s="4"/>
      <c r="V150" s="4"/>
      <c r="W150" s="4"/>
      <c r="X150" s="4"/>
      <c r="Y150" s="4"/>
      <c r="Z150" s="4"/>
    </row>
    <row r="151" spans="1:26">
      <c r="A151" s="4"/>
      <c r="B151" s="14"/>
      <c r="C151" s="4"/>
      <c r="D151" s="4"/>
      <c r="E151" s="4"/>
      <c r="F151" s="4"/>
      <c r="G151" s="4"/>
      <c r="H151" s="4"/>
      <c r="I151" s="4"/>
      <c r="J151" s="4"/>
      <c r="K151" s="4"/>
      <c r="L151" s="4"/>
      <c r="M151" s="4"/>
      <c r="N151" s="4"/>
      <c r="O151" s="4"/>
      <c r="P151" s="4"/>
      <c r="Q151" s="4"/>
      <c r="R151" s="4"/>
      <c r="S151" s="4"/>
      <c r="T151" s="4"/>
      <c r="U151" s="4"/>
      <c r="V151" s="4"/>
      <c r="W151" s="4"/>
      <c r="X151" s="4"/>
      <c r="Y151" s="4"/>
      <c r="Z151" s="4"/>
    </row>
    <row r="152" spans="1:26">
      <c r="A152" s="4"/>
      <c r="B152" s="14"/>
      <c r="C152" s="4"/>
      <c r="D152" s="4"/>
      <c r="E152" s="4"/>
      <c r="F152" s="4"/>
      <c r="G152" s="4"/>
      <c r="H152" s="4"/>
      <c r="I152" s="4"/>
      <c r="J152" s="4"/>
      <c r="K152" s="4"/>
      <c r="L152" s="4"/>
      <c r="M152" s="4"/>
      <c r="N152" s="4"/>
      <c r="O152" s="4"/>
      <c r="P152" s="4"/>
      <c r="Q152" s="4"/>
      <c r="R152" s="4"/>
      <c r="S152" s="4"/>
      <c r="T152" s="4"/>
      <c r="U152" s="4"/>
      <c r="V152" s="4"/>
      <c r="W152" s="4"/>
      <c r="X152" s="4"/>
      <c r="Y152" s="4"/>
      <c r="Z152" s="4"/>
    </row>
    <row r="153" spans="1:26">
      <c r="A153" s="4"/>
      <c r="B153" s="14"/>
      <c r="C153" s="4"/>
      <c r="D153" s="4"/>
      <c r="E153" s="4"/>
      <c r="F153" s="4"/>
      <c r="G153" s="4"/>
      <c r="H153" s="4"/>
      <c r="I153" s="4"/>
      <c r="J153" s="4"/>
      <c r="K153" s="4"/>
      <c r="L153" s="4"/>
      <c r="M153" s="4"/>
      <c r="N153" s="4"/>
      <c r="O153" s="4"/>
      <c r="P153" s="4"/>
      <c r="Q153" s="4"/>
      <c r="R153" s="4"/>
      <c r="S153" s="4"/>
      <c r="T153" s="4"/>
      <c r="U153" s="4"/>
      <c r="V153" s="4"/>
      <c r="W153" s="4"/>
      <c r="X153" s="4"/>
      <c r="Y153" s="4"/>
      <c r="Z153" s="4"/>
    </row>
    <row r="154" spans="1:26">
      <c r="A154" s="4"/>
      <c r="B154" s="14"/>
      <c r="C154" s="4"/>
      <c r="D154" s="4"/>
      <c r="E154" s="4"/>
      <c r="F154" s="4"/>
      <c r="G154" s="4"/>
      <c r="H154" s="4"/>
      <c r="I154" s="4"/>
      <c r="J154" s="4"/>
      <c r="K154" s="4"/>
      <c r="L154" s="4"/>
      <c r="M154" s="4"/>
      <c r="N154" s="4"/>
      <c r="O154" s="4"/>
      <c r="P154" s="4"/>
      <c r="Q154" s="4"/>
      <c r="R154" s="4"/>
      <c r="S154" s="4"/>
      <c r="T154" s="4"/>
      <c r="U154" s="4"/>
      <c r="V154" s="4"/>
      <c r="W154" s="4"/>
      <c r="X154" s="4"/>
      <c r="Y154" s="4"/>
      <c r="Z154" s="4"/>
    </row>
    <row r="155" spans="1:26">
      <c r="A155" s="4"/>
      <c r="B155" s="14"/>
      <c r="C155" s="4"/>
      <c r="D155" s="4"/>
      <c r="E155" s="4"/>
      <c r="F155" s="4"/>
      <c r="G155" s="4"/>
      <c r="H155" s="4"/>
      <c r="I155" s="4"/>
      <c r="J155" s="4"/>
      <c r="K155" s="4"/>
      <c r="L155" s="4"/>
      <c r="M155" s="4"/>
      <c r="N155" s="4"/>
      <c r="O155" s="4"/>
      <c r="P155" s="4"/>
      <c r="Q155" s="4"/>
      <c r="R155" s="4"/>
      <c r="S155" s="4"/>
      <c r="T155" s="4"/>
      <c r="U155" s="4"/>
      <c r="V155" s="4"/>
      <c r="W155" s="4"/>
      <c r="X155" s="4"/>
      <c r="Y155" s="4"/>
      <c r="Z155" s="4"/>
    </row>
    <row r="156" spans="1:26">
      <c r="A156" s="4"/>
      <c r="B156" s="14"/>
      <c r="C156" s="4"/>
      <c r="D156" s="4"/>
      <c r="E156" s="4"/>
      <c r="F156" s="4"/>
      <c r="G156" s="4"/>
      <c r="H156" s="4"/>
      <c r="I156" s="4"/>
      <c r="J156" s="4"/>
      <c r="K156" s="4"/>
      <c r="L156" s="4"/>
      <c r="M156" s="4"/>
      <c r="N156" s="4"/>
      <c r="O156" s="4"/>
      <c r="P156" s="4"/>
      <c r="Q156" s="4"/>
      <c r="R156" s="4"/>
      <c r="S156" s="4"/>
      <c r="T156" s="4"/>
      <c r="U156" s="4"/>
      <c r="V156" s="4"/>
      <c r="W156" s="4"/>
      <c r="X156" s="4"/>
      <c r="Y156" s="4"/>
      <c r="Z156" s="4"/>
    </row>
    <row r="157" spans="1:26">
      <c r="A157" s="4"/>
      <c r="B157" s="14"/>
      <c r="C157" s="4"/>
      <c r="D157" s="4"/>
      <c r="E157" s="4"/>
      <c r="F157" s="4"/>
      <c r="G157" s="4"/>
      <c r="H157" s="4"/>
      <c r="I157" s="4"/>
      <c r="J157" s="4"/>
      <c r="K157" s="4"/>
      <c r="L157" s="4"/>
      <c r="M157" s="4"/>
      <c r="N157" s="4"/>
      <c r="O157" s="4"/>
      <c r="P157" s="4"/>
      <c r="Q157" s="4"/>
      <c r="R157" s="4"/>
      <c r="S157" s="4"/>
      <c r="T157" s="4"/>
      <c r="U157" s="4"/>
      <c r="V157" s="4"/>
      <c r="W157" s="4"/>
      <c r="X157" s="4"/>
      <c r="Y157" s="4"/>
      <c r="Z157" s="4"/>
    </row>
    <row r="158" spans="1:26">
      <c r="A158" s="4"/>
      <c r="B158" s="14"/>
      <c r="C158" s="4"/>
      <c r="D158" s="4"/>
      <c r="E158" s="4"/>
      <c r="F158" s="4"/>
      <c r="G158" s="4"/>
      <c r="H158" s="4"/>
      <c r="I158" s="4"/>
      <c r="J158" s="4"/>
      <c r="K158" s="4"/>
      <c r="L158" s="4"/>
      <c r="M158" s="4"/>
      <c r="N158" s="4"/>
      <c r="O158" s="4"/>
      <c r="P158" s="4"/>
      <c r="Q158" s="4"/>
      <c r="R158" s="4"/>
      <c r="S158" s="4"/>
      <c r="T158" s="4"/>
      <c r="U158" s="4"/>
      <c r="V158" s="4"/>
      <c r="W158" s="4"/>
      <c r="X158" s="4"/>
      <c r="Y158" s="4"/>
      <c r="Z158" s="4"/>
    </row>
    <row r="159" spans="1:26">
      <c r="A159" s="4"/>
      <c r="B159" s="14"/>
      <c r="C159" s="4"/>
      <c r="D159" s="4"/>
      <c r="E159" s="4"/>
      <c r="F159" s="4"/>
      <c r="G159" s="4"/>
      <c r="H159" s="4"/>
      <c r="I159" s="4"/>
      <c r="J159" s="4"/>
      <c r="K159" s="4"/>
      <c r="L159" s="4"/>
      <c r="M159" s="4"/>
      <c r="N159" s="4"/>
      <c r="O159" s="4"/>
      <c r="P159" s="4"/>
      <c r="Q159" s="4"/>
      <c r="R159" s="4"/>
      <c r="S159" s="4"/>
      <c r="T159" s="4"/>
      <c r="U159" s="4"/>
      <c r="V159" s="4"/>
      <c r="W159" s="4"/>
      <c r="X159" s="4"/>
      <c r="Y159" s="4"/>
      <c r="Z159" s="4"/>
    </row>
    <row r="160" spans="1:26">
      <c r="A160" s="4"/>
      <c r="B160" s="14"/>
      <c r="C160" s="4"/>
      <c r="D160" s="4"/>
      <c r="E160" s="4"/>
      <c r="F160" s="4"/>
      <c r="G160" s="4"/>
      <c r="H160" s="4"/>
      <c r="I160" s="4"/>
      <c r="J160" s="4"/>
      <c r="K160" s="4"/>
      <c r="L160" s="4"/>
      <c r="M160" s="4"/>
      <c r="N160" s="4"/>
      <c r="O160" s="4"/>
      <c r="P160" s="4"/>
      <c r="Q160" s="4"/>
      <c r="R160" s="4"/>
      <c r="S160" s="4"/>
      <c r="T160" s="4"/>
      <c r="U160" s="4"/>
      <c r="V160" s="4"/>
      <c r="W160" s="4"/>
      <c r="X160" s="4"/>
      <c r="Y160" s="4"/>
      <c r="Z160" s="4"/>
    </row>
    <row r="161" spans="1:26">
      <c r="A161" s="4"/>
      <c r="B161" s="14"/>
      <c r="C161" s="4"/>
      <c r="D161" s="4"/>
      <c r="E161" s="4"/>
      <c r="F161" s="4"/>
      <c r="G161" s="4"/>
      <c r="H161" s="4"/>
      <c r="I161" s="4"/>
      <c r="J161" s="4"/>
      <c r="K161" s="4"/>
      <c r="L161" s="4"/>
      <c r="M161" s="4"/>
      <c r="N161" s="4"/>
      <c r="O161" s="4"/>
      <c r="P161" s="4"/>
      <c r="Q161" s="4"/>
      <c r="R161" s="4"/>
      <c r="S161" s="4"/>
      <c r="T161" s="4"/>
      <c r="U161" s="4"/>
      <c r="V161" s="4"/>
      <c r="W161" s="4"/>
      <c r="X161" s="4"/>
      <c r="Y161" s="4"/>
      <c r="Z161" s="4"/>
    </row>
    <row r="162" spans="1:26">
      <c r="A162" s="4"/>
      <c r="B162" s="14"/>
      <c r="C162" s="4"/>
      <c r="D162" s="4"/>
      <c r="E162" s="4"/>
      <c r="F162" s="4"/>
      <c r="G162" s="4"/>
      <c r="H162" s="4"/>
      <c r="I162" s="4"/>
      <c r="J162" s="4"/>
      <c r="K162" s="4"/>
      <c r="L162" s="4"/>
      <c r="M162" s="4"/>
      <c r="N162" s="4"/>
      <c r="O162" s="4"/>
      <c r="P162" s="4"/>
      <c r="Q162" s="4"/>
      <c r="R162" s="4"/>
      <c r="S162" s="4"/>
      <c r="T162" s="4"/>
      <c r="U162" s="4"/>
      <c r="V162" s="4"/>
      <c r="W162" s="4"/>
      <c r="X162" s="4"/>
      <c r="Y162" s="4"/>
      <c r="Z162" s="4"/>
    </row>
    <row r="163" spans="1:26">
      <c r="A163" s="4"/>
      <c r="B163" s="14"/>
      <c r="C163" s="4"/>
      <c r="D163" s="4"/>
      <c r="E163" s="4"/>
      <c r="F163" s="4"/>
      <c r="G163" s="4"/>
      <c r="H163" s="4"/>
      <c r="I163" s="4"/>
      <c r="J163" s="4"/>
      <c r="K163" s="4"/>
      <c r="L163" s="4"/>
      <c r="M163" s="4"/>
      <c r="N163" s="4"/>
      <c r="O163" s="4"/>
      <c r="P163" s="4"/>
      <c r="Q163" s="4"/>
      <c r="R163" s="4"/>
      <c r="S163" s="4"/>
      <c r="T163" s="4"/>
      <c r="U163" s="4"/>
      <c r="V163" s="4"/>
      <c r="W163" s="4"/>
      <c r="X163" s="4"/>
      <c r="Y163" s="4"/>
      <c r="Z163" s="4"/>
    </row>
    <row r="164" spans="1:26">
      <c r="A164" s="4"/>
      <c r="B164" s="14"/>
      <c r="C164" s="4"/>
      <c r="D164" s="4"/>
      <c r="E164" s="4"/>
      <c r="F164" s="4"/>
      <c r="G164" s="4"/>
      <c r="H164" s="4"/>
      <c r="I164" s="4"/>
      <c r="J164" s="4"/>
      <c r="K164" s="4"/>
      <c r="L164" s="4"/>
      <c r="M164" s="4"/>
      <c r="N164" s="4"/>
      <c r="O164" s="4"/>
      <c r="P164" s="4"/>
      <c r="Q164" s="4"/>
      <c r="R164" s="4"/>
      <c r="S164" s="4"/>
      <c r="T164" s="4"/>
      <c r="U164" s="4"/>
      <c r="V164" s="4"/>
      <c r="W164" s="4"/>
      <c r="X164" s="4"/>
      <c r="Y164" s="4"/>
      <c r="Z164" s="4"/>
    </row>
    <row r="165" spans="1:26">
      <c r="A165" s="4"/>
      <c r="B165" s="14"/>
      <c r="C165" s="4"/>
      <c r="D165" s="4"/>
      <c r="E165" s="4"/>
      <c r="F165" s="4"/>
      <c r="G165" s="4"/>
      <c r="H165" s="4"/>
      <c r="I165" s="4"/>
      <c r="J165" s="4"/>
      <c r="K165" s="4"/>
      <c r="L165" s="4"/>
      <c r="M165" s="4"/>
      <c r="N165" s="4"/>
      <c r="O165" s="4"/>
      <c r="P165" s="4"/>
      <c r="Q165" s="4"/>
      <c r="R165" s="4"/>
      <c r="S165" s="4"/>
      <c r="T165" s="4"/>
      <c r="U165" s="4"/>
      <c r="V165" s="4"/>
      <c r="W165" s="4"/>
      <c r="X165" s="4"/>
      <c r="Y165" s="4"/>
      <c r="Z165" s="4"/>
    </row>
    <row r="166" spans="1:26">
      <c r="A166" s="4"/>
      <c r="B166" s="14"/>
      <c r="C166" s="4"/>
      <c r="D166" s="4"/>
      <c r="E166" s="4"/>
      <c r="F166" s="4"/>
      <c r="G166" s="4"/>
      <c r="H166" s="4"/>
      <c r="I166" s="4"/>
      <c r="J166" s="4"/>
      <c r="K166" s="4"/>
      <c r="L166" s="4"/>
      <c r="M166" s="4"/>
      <c r="N166" s="4"/>
      <c r="O166" s="4"/>
      <c r="P166" s="4"/>
      <c r="Q166" s="4"/>
      <c r="R166" s="4"/>
      <c r="S166" s="4"/>
      <c r="T166" s="4"/>
      <c r="U166" s="4"/>
      <c r="V166" s="4"/>
      <c r="W166" s="4"/>
      <c r="X166" s="4"/>
      <c r="Y166" s="4"/>
      <c r="Z166" s="4"/>
    </row>
    <row r="167" spans="1:26">
      <c r="A167" s="4"/>
      <c r="B167" s="14"/>
      <c r="C167" s="4"/>
      <c r="D167" s="4"/>
      <c r="E167" s="4"/>
      <c r="F167" s="4"/>
      <c r="G167" s="4"/>
      <c r="H167" s="4"/>
      <c r="I167" s="4"/>
      <c r="J167" s="4"/>
      <c r="K167" s="4"/>
      <c r="L167" s="4"/>
      <c r="M167" s="4"/>
      <c r="N167" s="4"/>
      <c r="O167" s="4"/>
      <c r="P167" s="4"/>
      <c r="Q167" s="4"/>
      <c r="R167" s="4"/>
      <c r="S167" s="4"/>
      <c r="T167" s="4"/>
      <c r="U167" s="4"/>
      <c r="V167" s="4"/>
      <c r="W167" s="4"/>
      <c r="X167" s="4"/>
      <c r="Y167" s="4"/>
      <c r="Z167" s="4"/>
    </row>
    <row r="168" spans="1:26">
      <c r="A168" s="4"/>
      <c r="B168" s="14"/>
      <c r="C168" s="4"/>
      <c r="D168" s="4"/>
      <c r="E168" s="4"/>
      <c r="F168" s="4"/>
      <c r="G168" s="4"/>
      <c r="H168" s="4"/>
      <c r="I168" s="4"/>
      <c r="J168" s="4"/>
      <c r="K168" s="4"/>
      <c r="L168" s="4"/>
      <c r="M168" s="4"/>
      <c r="N168" s="4"/>
      <c r="O168" s="4"/>
      <c r="P168" s="4"/>
      <c r="Q168" s="4"/>
      <c r="R168" s="4"/>
      <c r="S168" s="4"/>
      <c r="T168" s="4"/>
      <c r="U168" s="4"/>
      <c r="V168" s="4"/>
      <c r="W168" s="4"/>
      <c r="X168" s="4"/>
      <c r="Y168" s="4"/>
      <c r="Z168" s="4"/>
    </row>
    <row r="169" spans="1:26">
      <c r="A169" s="4"/>
      <c r="B169" s="14"/>
      <c r="C169" s="4"/>
      <c r="D169" s="4"/>
      <c r="E169" s="4"/>
      <c r="F169" s="4"/>
      <c r="G169" s="4"/>
      <c r="H169" s="4"/>
      <c r="I169" s="4"/>
      <c r="J169" s="4"/>
      <c r="K169" s="4"/>
      <c r="L169" s="4"/>
      <c r="M169" s="4"/>
      <c r="N169" s="4"/>
      <c r="O169" s="4"/>
      <c r="P169" s="4"/>
      <c r="Q169" s="4"/>
      <c r="R169" s="4"/>
      <c r="S169" s="4"/>
      <c r="T169" s="4"/>
      <c r="U169" s="4"/>
      <c r="V169" s="4"/>
      <c r="W169" s="4"/>
      <c r="X169" s="4"/>
      <c r="Y169" s="4"/>
      <c r="Z169" s="4"/>
    </row>
    <row r="170" spans="1:26">
      <c r="A170" s="4"/>
      <c r="B170" s="14"/>
      <c r="C170" s="4"/>
      <c r="D170" s="4"/>
      <c r="E170" s="4"/>
      <c r="F170" s="4"/>
      <c r="G170" s="4"/>
      <c r="H170" s="4"/>
      <c r="I170" s="4"/>
      <c r="J170" s="4"/>
      <c r="K170" s="4"/>
      <c r="L170" s="4"/>
      <c r="M170" s="4"/>
      <c r="N170" s="4"/>
      <c r="O170" s="4"/>
      <c r="P170" s="4"/>
      <c r="Q170" s="4"/>
      <c r="R170" s="4"/>
      <c r="S170" s="4"/>
      <c r="T170" s="4"/>
      <c r="U170" s="4"/>
      <c r="V170" s="4"/>
      <c r="W170" s="4"/>
      <c r="X170" s="4"/>
      <c r="Y170" s="4"/>
      <c r="Z170" s="4"/>
    </row>
    <row r="171" spans="1:26">
      <c r="A171" s="4"/>
      <c r="B171" s="14"/>
      <c r="C171" s="4"/>
      <c r="D171" s="4"/>
      <c r="E171" s="4"/>
      <c r="F171" s="4"/>
      <c r="G171" s="4"/>
      <c r="H171" s="4"/>
      <c r="I171" s="4"/>
      <c r="J171" s="4"/>
      <c r="K171" s="4"/>
      <c r="L171" s="4"/>
      <c r="M171" s="4"/>
      <c r="N171" s="4"/>
      <c r="O171" s="4"/>
      <c r="P171" s="4"/>
      <c r="Q171" s="4"/>
      <c r="R171" s="4"/>
      <c r="S171" s="4"/>
      <c r="T171" s="4"/>
      <c r="U171" s="4"/>
      <c r="V171" s="4"/>
      <c r="W171" s="4"/>
      <c r="X171" s="4"/>
      <c r="Y171" s="4"/>
      <c r="Z171" s="4"/>
    </row>
    <row r="172" spans="1:26">
      <c r="A172" s="4"/>
      <c r="B172" s="14"/>
      <c r="C172" s="4"/>
      <c r="D172" s="4"/>
      <c r="E172" s="4"/>
      <c r="F172" s="4"/>
      <c r="G172" s="4"/>
      <c r="H172" s="4"/>
      <c r="I172" s="4"/>
      <c r="J172" s="4"/>
      <c r="K172" s="4"/>
      <c r="L172" s="4"/>
      <c r="M172" s="4"/>
      <c r="N172" s="4"/>
      <c r="O172" s="4"/>
      <c r="P172" s="4"/>
      <c r="Q172" s="4"/>
      <c r="R172" s="4"/>
      <c r="S172" s="4"/>
      <c r="T172" s="4"/>
      <c r="U172" s="4"/>
      <c r="V172" s="4"/>
      <c r="W172" s="4"/>
      <c r="X172" s="4"/>
      <c r="Y172" s="4"/>
      <c r="Z172" s="4"/>
    </row>
    <row r="173" spans="1:26">
      <c r="A173" s="4"/>
      <c r="B173" s="14"/>
      <c r="C173" s="4"/>
      <c r="D173" s="4"/>
      <c r="E173" s="4"/>
      <c r="F173" s="4"/>
      <c r="G173" s="4"/>
      <c r="H173" s="4"/>
      <c r="I173" s="4"/>
      <c r="J173" s="4"/>
      <c r="K173" s="4"/>
      <c r="L173" s="4"/>
      <c r="M173" s="4"/>
      <c r="N173" s="4"/>
      <c r="O173" s="4"/>
      <c r="P173" s="4"/>
      <c r="Q173" s="4"/>
      <c r="R173" s="4"/>
      <c r="S173" s="4"/>
      <c r="T173" s="4"/>
      <c r="U173" s="4"/>
      <c r="V173" s="4"/>
      <c r="W173" s="4"/>
      <c r="X173" s="4"/>
      <c r="Y173" s="4"/>
      <c r="Z173" s="4"/>
    </row>
    <row r="174" spans="1:26">
      <c r="A174" s="4"/>
      <c r="B174" s="14"/>
      <c r="C174" s="4"/>
      <c r="D174" s="4"/>
      <c r="E174" s="4"/>
      <c r="F174" s="4"/>
      <c r="G174" s="4"/>
      <c r="H174" s="4"/>
      <c r="I174" s="4"/>
      <c r="J174" s="4"/>
      <c r="K174" s="4"/>
      <c r="L174" s="4"/>
      <c r="M174" s="4"/>
      <c r="N174" s="4"/>
      <c r="O174" s="4"/>
      <c r="P174" s="4"/>
      <c r="Q174" s="4"/>
      <c r="R174" s="4"/>
      <c r="S174" s="4"/>
      <c r="T174" s="4"/>
      <c r="U174" s="4"/>
      <c r="V174" s="4"/>
      <c r="W174" s="4"/>
      <c r="X174" s="4"/>
      <c r="Y174" s="4"/>
      <c r="Z174" s="4"/>
    </row>
    <row r="175" spans="1:26">
      <c r="A175" s="4"/>
      <c r="B175" s="14"/>
      <c r="C175" s="4"/>
      <c r="D175" s="4"/>
      <c r="E175" s="4"/>
      <c r="F175" s="4"/>
      <c r="G175" s="4"/>
      <c r="H175" s="4"/>
      <c r="I175" s="4"/>
      <c r="J175" s="4"/>
      <c r="K175" s="4"/>
      <c r="L175" s="4"/>
      <c r="M175" s="4"/>
      <c r="N175" s="4"/>
      <c r="O175" s="4"/>
      <c r="P175" s="4"/>
      <c r="Q175" s="4"/>
      <c r="R175" s="4"/>
      <c r="S175" s="4"/>
      <c r="T175" s="4"/>
      <c r="U175" s="4"/>
      <c r="V175" s="4"/>
      <c r="W175" s="4"/>
      <c r="X175" s="4"/>
      <c r="Y175" s="4"/>
      <c r="Z175" s="4"/>
    </row>
    <row r="176" spans="1:26">
      <c r="A176" s="4"/>
      <c r="B176" s="14"/>
      <c r="C176" s="4"/>
      <c r="D176" s="4"/>
      <c r="E176" s="4"/>
      <c r="F176" s="4"/>
      <c r="G176" s="4"/>
      <c r="H176" s="4"/>
      <c r="I176" s="4"/>
      <c r="J176" s="4"/>
      <c r="K176" s="4"/>
      <c r="L176" s="4"/>
      <c r="M176" s="4"/>
      <c r="N176" s="4"/>
      <c r="O176" s="4"/>
      <c r="P176" s="4"/>
      <c r="Q176" s="4"/>
      <c r="R176" s="4"/>
      <c r="S176" s="4"/>
      <c r="T176" s="4"/>
      <c r="U176" s="4"/>
      <c r="V176" s="4"/>
      <c r="W176" s="4"/>
      <c r="X176" s="4"/>
      <c r="Y176" s="4"/>
      <c r="Z176" s="4"/>
    </row>
    <row r="177" spans="1:26">
      <c r="A177" s="4"/>
      <c r="B177" s="14"/>
      <c r="C177" s="4"/>
      <c r="D177" s="4"/>
      <c r="E177" s="4"/>
      <c r="F177" s="4"/>
      <c r="G177" s="4"/>
      <c r="H177" s="4"/>
      <c r="I177" s="4"/>
      <c r="J177" s="4"/>
      <c r="K177" s="4"/>
      <c r="L177" s="4"/>
      <c r="M177" s="4"/>
      <c r="N177" s="4"/>
      <c r="O177" s="4"/>
      <c r="P177" s="4"/>
      <c r="Q177" s="4"/>
      <c r="R177" s="4"/>
      <c r="S177" s="4"/>
      <c r="T177" s="4"/>
      <c r="U177" s="4"/>
      <c r="V177" s="4"/>
      <c r="W177" s="4"/>
      <c r="X177" s="4"/>
      <c r="Y177" s="4"/>
      <c r="Z177" s="4"/>
    </row>
    <row r="178" spans="1:26">
      <c r="A178" s="4"/>
      <c r="B178" s="14"/>
      <c r="C178" s="4"/>
      <c r="D178" s="4"/>
      <c r="E178" s="4"/>
      <c r="F178" s="4"/>
      <c r="G178" s="4"/>
      <c r="H178" s="4"/>
      <c r="I178" s="4"/>
      <c r="J178" s="4"/>
      <c r="K178" s="4"/>
      <c r="L178" s="4"/>
      <c r="M178" s="4"/>
      <c r="N178" s="4"/>
      <c r="O178" s="4"/>
      <c r="P178" s="4"/>
      <c r="Q178" s="4"/>
      <c r="R178" s="4"/>
      <c r="S178" s="4"/>
      <c r="T178" s="4"/>
      <c r="U178" s="4"/>
      <c r="V178" s="4"/>
      <c r="W178" s="4"/>
      <c r="X178" s="4"/>
      <c r="Y178" s="4"/>
      <c r="Z178" s="4"/>
    </row>
    <row r="179" spans="1:26">
      <c r="A179" s="4"/>
      <c r="B179" s="14"/>
      <c r="C179" s="4"/>
      <c r="D179" s="4"/>
      <c r="E179" s="4"/>
      <c r="F179" s="4"/>
      <c r="G179" s="4"/>
      <c r="H179" s="4"/>
      <c r="I179" s="4"/>
      <c r="J179" s="4"/>
      <c r="K179" s="4"/>
      <c r="L179" s="4"/>
      <c r="M179" s="4"/>
      <c r="N179" s="4"/>
      <c r="O179" s="4"/>
      <c r="P179" s="4"/>
      <c r="Q179" s="4"/>
      <c r="R179" s="4"/>
      <c r="S179" s="4"/>
      <c r="T179" s="4"/>
      <c r="U179" s="4"/>
      <c r="V179" s="4"/>
      <c r="W179" s="4"/>
      <c r="X179" s="4"/>
      <c r="Y179" s="4"/>
      <c r="Z179" s="4"/>
    </row>
    <row r="180" spans="1:26">
      <c r="A180" s="4"/>
      <c r="B180" s="14"/>
      <c r="C180" s="4"/>
      <c r="D180" s="4"/>
      <c r="E180" s="4"/>
      <c r="F180" s="4"/>
      <c r="G180" s="4"/>
      <c r="H180" s="4"/>
      <c r="I180" s="4"/>
      <c r="J180" s="4"/>
      <c r="K180" s="4"/>
      <c r="L180" s="4"/>
      <c r="M180" s="4"/>
      <c r="N180" s="4"/>
      <c r="O180" s="4"/>
      <c r="P180" s="4"/>
      <c r="Q180" s="4"/>
      <c r="R180" s="4"/>
      <c r="S180" s="4"/>
      <c r="T180" s="4"/>
      <c r="U180" s="4"/>
      <c r="V180" s="4"/>
      <c r="W180" s="4"/>
      <c r="X180" s="4"/>
      <c r="Y180" s="4"/>
      <c r="Z180" s="4"/>
    </row>
    <row r="181" spans="1:26">
      <c r="A181" s="4"/>
      <c r="B181" s="14"/>
      <c r="C181" s="4"/>
      <c r="D181" s="4"/>
      <c r="E181" s="4"/>
      <c r="F181" s="4"/>
      <c r="G181" s="4"/>
      <c r="H181" s="4"/>
      <c r="I181" s="4"/>
      <c r="J181" s="4"/>
      <c r="K181" s="4"/>
      <c r="L181" s="4"/>
      <c r="M181" s="4"/>
      <c r="N181" s="4"/>
      <c r="O181" s="4"/>
      <c r="P181" s="4"/>
      <c r="Q181" s="4"/>
      <c r="R181" s="4"/>
      <c r="S181" s="4"/>
      <c r="T181" s="4"/>
      <c r="U181" s="4"/>
      <c r="V181" s="4"/>
      <c r="W181" s="4"/>
      <c r="X181" s="4"/>
      <c r="Y181" s="4"/>
      <c r="Z181" s="4"/>
    </row>
    <row r="182" spans="1:26">
      <c r="A182" s="4"/>
      <c r="B182" s="14"/>
      <c r="C182" s="4"/>
      <c r="D182" s="4"/>
      <c r="E182" s="4"/>
      <c r="F182" s="4"/>
      <c r="G182" s="4"/>
      <c r="H182" s="4"/>
      <c r="I182" s="4"/>
      <c r="J182" s="4"/>
      <c r="K182" s="4"/>
      <c r="L182" s="4"/>
      <c r="M182" s="4"/>
      <c r="N182" s="4"/>
      <c r="O182" s="4"/>
      <c r="P182" s="4"/>
      <c r="Q182" s="4"/>
      <c r="R182" s="4"/>
      <c r="S182" s="4"/>
      <c r="T182" s="4"/>
      <c r="U182" s="4"/>
      <c r="V182" s="4"/>
      <c r="W182" s="4"/>
      <c r="X182" s="4"/>
      <c r="Y182" s="4"/>
      <c r="Z182" s="4"/>
    </row>
    <row r="183" spans="1:26">
      <c r="A183" s="4"/>
      <c r="B183" s="14"/>
      <c r="C183" s="4"/>
      <c r="D183" s="4"/>
      <c r="E183" s="4"/>
      <c r="F183" s="4"/>
      <c r="G183" s="4"/>
      <c r="H183" s="4"/>
      <c r="I183" s="4"/>
      <c r="J183" s="4"/>
      <c r="K183" s="4"/>
      <c r="L183" s="4"/>
      <c r="M183" s="4"/>
      <c r="N183" s="4"/>
      <c r="O183" s="4"/>
      <c r="P183" s="4"/>
      <c r="Q183" s="4"/>
      <c r="R183" s="4"/>
      <c r="S183" s="4"/>
      <c r="T183" s="4"/>
      <c r="U183" s="4"/>
      <c r="V183" s="4"/>
      <c r="W183" s="4"/>
      <c r="X183" s="4"/>
      <c r="Y183" s="4"/>
      <c r="Z183" s="4"/>
    </row>
    <row r="184" spans="1:26">
      <c r="A184" s="4"/>
      <c r="B184" s="14"/>
      <c r="C184" s="4"/>
      <c r="D184" s="4"/>
      <c r="E184" s="4"/>
      <c r="F184" s="4"/>
      <c r="G184" s="4"/>
      <c r="H184" s="4"/>
      <c r="I184" s="4"/>
      <c r="J184" s="4"/>
      <c r="K184" s="4"/>
      <c r="L184" s="4"/>
      <c r="M184" s="4"/>
      <c r="N184" s="4"/>
      <c r="O184" s="4"/>
      <c r="P184" s="4"/>
      <c r="Q184" s="4"/>
      <c r="R184" s="4"/>
      <c r="S184" s="4"/>
      <c r="T184" s="4"/>
      <c r="U184" s="4"/>
      <c r="V184" s="4"/>
      <c r="W184" s="4"/>
      <c r="X184" s="4"/>
      <c r="Y184" s="4"/>
      <c r="Z184" s="4"/>
    </row>
    <row r="185" spans="1:26">
      <c r="A185" s="4"/>
      <c r="B185" s="14"/>
      <c r="C185" s="4"/>
      <c r="D185" s="4"/>
      <c r="E185" s="4"/>
      <c r="F185" s="4"/>
      <c r="G185" s="4"/>
      <c r="H185" s="4"/>
      <c r="I185" s="4"/>
      <c r="J185" s="4"/>
      <c r="K185" s="4"/>
      <c r="L185" s="4"/>
      <c r="M185" s="4"/>
      <c r="N185" s="4"/>
      <c r="O185" s="4"/>
      <c r="P185" s="4"/>
      <c r="Q185" s="4"/>
      <c r="R185" s="4"/>
      <c r="S185" s="4"/>
      <c r="T185" s="4"/>
      <c r="U185" s="4"/>
      <c r="V185" s="4"/>
      <c r="W185" s="4"/>
      <c r="X185" s="4"/>
      <c r="Y185" s="4"/>
      <c r="Z185" s="4"/>
    </row>
    <row r="186" spans="1:26">
      <c r="A186" s="4"/>
      <c r="B186" s="14"/>
      <c r="C186" s="4"/>
      <c r="D186" s="4"/>
      <c r="E186" s="4"/>
      <c r="F186" s="4"/>
      <c r="G186" s="4"/>
      <c r="H186" s="4"/>
      <c r="I186" s="4"/>
      <c r="J186" s="4"/>
      <c r="K186" s="4"/>
      <c r="L186" s="4"/>
      <c r="M186" s="4"/>
      <c r="N186" s="4"/>
      <c r="O186" s="4"/>
      <c r="P186" s="4"/>
      <c r="Q186" s="4"/>
      <c r="R186" s="4"/>
      <c r="S186" s="4"/>
      <c r="T186" s="4"/>
      <c r="U186" s="4"/>
      <c r="V186" s="4"/>
      <c r="W186" s="4"/>
      <c r="X186" s="4"/>
      <c r="Y186" s="4"/>
      <c r="Z186" s="4"/>
    </row>
    <row r="187" spans="1:26">
      <c r="F187" s="4"/>
      <c r="G187" s="4"/>
      <c r="H187" s="4"/>
      <c r="I187" s="4"/>
      <c r="J187" s="4"/>
      <c r="K187" s="4"/>
      <c r="L187" s="4"/>
      <c r="M187" s="4"/>
      <c r="N187" s="4"/>
      <c r="O187" s="4"/>
      <c r="P187" s="4"/>
      <c r="Q187" s="4"/>
      <c r="R187" s="4"/>
      <c r="S187" s="4"/>
      <c r="T187" s="4"/>
      <c r="U187" s="4"/>
      <c r="V187" s="4"/>
      <c r="W187" s="4"/>
      <c r="X187" s="4"/>
      <c r="Y187" s="4"/>
      <c r="Z187" s="4"/>
    </row>
    <row r="188" spans="1:26">
      <c r="F188" s="4"/>
      <c r="G188" s="4"/>
      <c r="H188" s="4"/>
      <c r="I188" s="4"/>
      <c r="J188" s="4"/>
      <c r="K188" s="4"/>
      <c r="L188" s="4"/>
      <c r="M188" s="4"/>
      <c r="N188" s="4"/>
      <c r="O188" s="4"/>
      <c r="P188" s="4"/>
      <c r="Q188" s="4"/>
      <c r="R188" s="4"/>
      <c r="S188" s="4"/>
      <c r="T188" s="4"/>
      <c r="U188" s="4"/>
      <c r="V188" s="4"/>
      <c r="W188" s="4"/>
      <c r="X188" s="4"/>
      <c r="Y188" s="4"/>
      <c r="Z188" s="4"/>
    </row>
    <row r="189" spans="1:26">
      <c r="F189" s="4"/>
      <c r="G189" s="4"/>
      <c r="H189" s="4"/>
      <c r="I189" s="4"/>
      <c r="J189" s="4"/>
      <c r="K189" s="4"/>
      <c r="L189" s="4"/>
      <c r="M189" s="4"/>
      <c r="N189" s="4"/>
      <c r="O189" s="4"/>
      <c r="P189" s="4"/>
      <c r="Q189" s="4"/>
      <c r="R189" s="4"/>
      <c r="S189" s="4"/>
      <c r="T189" s="4"/>
      <c r="U189" s="4"/>
      <c r="V189" s="4"/>
      <c r="W189" s="4"/>
      <c r="X189" s="4"/>
      <c r="Y189" s="4"/>
      <c r="Z189" s="4"/>
    </row>
    <row r="190" spans="1:26">
      <c r="F190" s="4"/>
      <c r="G190" s="4"/>
      <c r="H190" s="4"/>
      <c r="I190" s="4"/>
      <c r="J190" s="4"/>
      <c r="K190" s="4"/>
      <c r="L190" s="4"/>
      <c r="M190" s="4"/>
      <c r="N190" s="4"/>
      <c r="O190" s="4"/>
      <c r="P190" s="4"/>
      <c r="Q190" s="4"/>
      <c r="R190" s="4"/>
      <c r="S190" s="4"/>
      <c r="T190" s="4"/>
      <c r="U190" s="4"/>
      <c r="V190" s="4"/>
      <c r="W190" s="4"/>
      <c r="X190" s="4"/>
      <c r="Y190" s="4"/>
      <c r="Z190" s="4"/>
    </row>
    <row r="191" spans="1:26">
      <c r="F191" s="4"/>
      <c r="G191" s="4"/>
      <c r="H191" s="4"/>
      <c r="I191" s="4"/>
      <c r="J191" s="4"/>
      <c r="K191" s="4"/>
      <c r="L191" s="4"/>
      <c r="M191" s="4"/>
      <c r="N191" s="4"/>
      <c r="O191" s="4"/>
      <c r="P191" s="4"/>
      <c r="Q191" s="4"/>
      <c r="R191" s="4"/>
      <c r="S191" s="4"/>
      <c r="T191" s="4"/>
      <c r="U191" s="4"/>
      <c r="V191" s="4"/>
      <c r="W191" s="4"/>
      <c r="X191" s="4"/>
      <c r="Y191" s="4"/>
      <c r="Z191" s="4"/>
    </row>
    <row r="192" spans="1:26">
      <c r="F192" s="4"/>
      <c r="G192" s="4"/>
      <c r="H192" s="4"/>
      <c r="I192" s="4"/>
      <c r="J192" s="4"/>
      <c r="K192" s="4"/>
      <c r="L192" s="4"/>
      <c r="M192" s="4"/>
      <c r="N192" s="4"/>
      <c r="O192" s="4"/>
      <c r="P192" s="4"/>
      <c r="Q192" s="4"/>
      <c r="R192" s="4"/>
      <c r="S192" s="4"/>
      <c r="T192" s="4"/>
      <c r="U192" s="4"/>
      <c r="V192" s="4"/>
      <c r="W192" s="4"/>
      <c r="X192" s="4"/>
      <c r="Y192" s="4"/>
      <c r="Z192" s="4"/>
    </row>
    <row r="193" spans="6:26">
      <c r="F193" s="4"/>
      <c r="G193" s="4"/>
      <c r="H193" s="4"/>
      <c r="I193" s="4"/>
      <c r="J193" s="4"/>
      <c r="K193" s="4"/>
      <c r="L193" s="4"/>
      <c r="M193" s="4"/>
      <c r="N193" s="4"/>
      <c r="O193" s="4"/>
      <c r="P193" s="4"/>
      <c r="Q193" s="4"/>
      <c r="R193" s="4"/>
      <c r="S193" s="4"/>
      <c r="T193" s="4"/>
      <c r="U193" s="4"/>
      <c r="V193" s="4"/>
      <c r="W193" s="4"/>
      <c r="X193" s="4"/>
      <c r="Y193" s="4"/>
      <c r="Z193" s="4"/>
    </row>
    <row r="194" spans="6:26">
      <c r="F194" s="4"/>
      <c r="G194" s="4"/>
      <c r="H194" s="4"/>
      <c r="I194" s="4"/>
      <c r="J194" s="4"/>
      <c r="K194" s="4"/>
      <c r="L194" s="4"/>
      <c r="M194" s="4"/>
      <c r="N194" s="4"/>
      <c r="O194" s="4"/>
      <c r="P194" s="4"/>
      <c r="Q194" s="4"/>
      <c r="R194" s="4"/>
      <c r="S194" s="4"/>
      <c r="T194" s="4"/>
      <c r="U194" s="4"/>
      <c r="V194" s="4"/>
      <c r="W194" s="4"/>
      <c r="X194" s="4"/>
      <c r="Y194" s="4"/>
      <c r="Z194" s="4"/>
    </row>
    <row r="195" spans="6:26">
      <c r="F195" s="4"/>
      <c r="G195" s="4"/>
      <c r="H195" s="4"/>
      <c r="I195" s="4"/>
      <c r="J195" s="4"/>
      <c r="K195" s="4"/>
      <c r="L195" s="4"/>
      <c r="M195" s="4"/>
      <c r="N195" s="4"/>
      <c r="O195" s="4"/>
      <c r="P195" s="4"/>
      <c r="Q195" s="4"/>
      <c r="R195" s="4"/>
      <c r="S195" s="4"/>
      <c r="T195" s="4"/>
      <c r="U195" s="4"/>
      <c r="V195" s="4"/>
      <c r="W195" s="4"/>
      <c r="X195" s="4"/>
      <c r="Y195" s="4"/>
      <c r="Z195" s="4"/>
    </row>
    <row r="196" spans="6:26">
      <c r="F196" s="4"/>
      <c r="G196" s="4"/>
      <c r="H196" s="4"/>
      <c r="I196" s="4"/>
      <c r="J196" s="4"/>
      <c r="K196" s="4"/>
      <c r="L196" s="4"/>
      <c r="M196" s="4"/>
      <c r="N196" s="4"/>
      <c r="O196" s="4"/>
      <c r="P196" s="4"/>
      <c r="Q196" s="4"/>
      <c r="R196" s="4"/>
      <c r="S196" s="4"/>
      <c r="T196" s="4"/>
      <c r="U196" s="4"/>
      <c r="V196" s="4"/>
      <c r="W196" s="4"/>
      <c r="X196" s="4"/>
      <c r="Y196" s="4"/>
      <c r="Z196" s="4"/>
    </row>
    <row r="197" spans="6:26">
      <c r="F197" s="4"/>
      <c r="G197" s="4"/>
      <c r="H197" s="4"/>
      <c r="I197" s="4"/>
      <c r="J197" s="4"/>
      <c r="K197" s="4"/>
      <c r="L197" s="4"/>
      <c r="M197" s="4"/>
      <c r="N197" s="4"/>
      <c r="O197" s="4"/>
      <c r="P197" s="4"/>
      <c r="Q197" s="4"/>
      <c r="R197" s="4"/>
      <c r="S197" s="4"/>
      <c r="T197" s="4"/>
      <c r="U197" s="4"/>
      <c r="V197" s="4"/>
      <c r="W197" s="4"/>
      <c r="X197" s="4"/>
      <c r="Y197" s="4"/>
      <c r="Z197" s="4"/>
    </row>
    <row r="198" spans="6:26">
      <c r="F198" s="4"/>
      <c r="G198" s="4"/>
      <c r="H198" s="4"/>
      <c r="I198" s="4"/>
      <c r="J198" s="4"/>
      <c r="K198" s="4"/>
      <c r="L198" s="4"/>
      <c r="M198" s="4"/>
      <c r="N198" s="4"/>
      <c r="O198" s="4"/>
      <c r="P198" s="4"/>
      <c r="Q198" s="4"/>
      <c r="R198" s="4"/>
      <c r="S198" s="4"/>
      <c r="T198" s="4"/>
      <c r="U198" s="4"/>
      <c r="V198" s="4"/>
      <c r="W198" s="4"/>
      <c r="X198" s="4"/>
      <c r="Y198" s="4"/>
      <c r="Z198" s="4"/>
    </row>
    <row r="199" spans="6:26">
      <c r="F199" s="4"/>
      <c r="G199" s="4"/>
      <c r="H199" s="4"/>
      <c r="I199" s="4"/>
      <c r="J199" s="4"/>
      <c r="K199" s="4"/>
      <c r="L199" s="4"/>
      <c r="M199" s="4"/>
      <c r="N199" s="4"/>
      <c r="O199" s="4"/>
      <c r="P199" s="4"/>
      <c r="Q199" s="4"/>
      <c r="R199" s="4"/>
      <c r="S199" s="4"/>
      <c r="T199" s="4"/>
      <c r="U199" s="4"/>
      <c r="V199" s="4"/>
      <c r="W199" s="4"/>
      <c r="X199" s="4"/>
      <c r="Y199" s="4"/>
      <c r="Z199" s="4"/>
    </row>
    <row r="200" spans="6:26">
      <c r="F200" s="4"/>
      <c r="G200" s="4"/>
      <c r="H200" s="4"/>
      <c r="I200" s="4"/>
      <c r="J200" s="4"/>
      <c r="K200" s="4"/>
      <c r="L200" s="4"/>
      <c r="M200" s="4"/>
      <c r="N200" s="4"/>
      <c r="O200" s="4"/>
      <c r="P200" s="4"/>
      <c r="Q200" s="4"/>
      <c r="R200" s="4"/>
      <c r="S200" s="4"/>
      <c r="T200" s="4"/>
      <c r="U200" s="4"/>
      <c r="V200" s="4"/>
      <c r="W200" s="4"/>
      <c r="X200" s="4"/>
      <c r="Y200" s="4"/>
      <c r="Z200" s="4"/>
    </row>
    <row r="201" spans="6:26">
      <c r="F201" s="4"/>
      <c r="G201" s="4"/>
      <c r="H201" s="4"/>
      <c r="I201" s="4"/>
      <c r="J201" s="4"/>
      <c r="K201" s="4"/>
      <c r="L201" s="4"/>
      <c r="M201" s="4"/>
      <c r="N201" s="4"/>
      <c r="O201" s="4"/>
      <c r="P201" s="4"/>
      <c r="Q201" s="4"/>
      <c r="R201" s="4"/>
      <c r="S201" s="4"/>
      <c r="T201" s="4"/>
      <c r="U201" s="4"/>
      <c r="V201" s="4"/>
      <c r="W201" s="4"/>
      <c r="X201" s="4"/>
      <c r="Y201" s="4"/>
      <c r="Z201" s="4"/>
    </row>
    <row r="202" spans="6:26">
      <c r="F202" s="4"/>
      <c r="G202" s="4"/>
      <c r="H202" s="4"/>
      <c r="I202" s="4"/>
      <c r="J202" s="4"/>
      <c r="K202" s="4"/>
      <c r="L202" s="4"/>
      <c r="M202" s="4"/>
      <c r="N202" s="4"/>
      <c r="O202" s="4"/>
      <c r="P202" s="4"/>
      <c r="Q202" s="4"/>
      <c r="R202" s="4"/>
      <c r="S202" s="4"/>
      <c r="T202" s="4"/>
      <c r="U202" s="4"/>
      <c r="V202" s="4"/>
      <c r="W202" s="4"/>
      <c r="X202" s="4"/>
      <c r="Y202" s="4"/>
      <c r="Z202" s="4"/>
    </row>
    <row r="203" spans="6:26">
      <c r="F203" s="4"/>
      <c r="G203" s="4"/>
      <c r="H203" s="4"/>
      <c r="I203" s="4"/>
      <c r="J203" s="4"/>
      <c r="K203" s="4"/>
      <c r="L203" s="4"/>
      <c r="M203" s="4"/>
      <c r="N203" s="4"/>
      <c r="O203" s="4"/>
      <c r="P203" s="4"/>
      <c r="Q203" s="4"/>
      <c r="R203" s="4"/>
      <c r="S203" s="4"/>
      <c r="T203" s="4"/>
      <c r="U203" s="4"/>
      <c r="V203" s="4"/>
      <c r="W203" s="4"/>
      <c r="X203" s="4"/>
      <c r="Y203" s="4"/>
      <c r="Z203" s="4"/>
    </row>
    <row r="204" spans="6:26">
      <c r="F204" s="4"/>
      <c r="G204" s="4"/>
      <c r="H204" s="4"/>
      <c r="I204" s="4"/>
      <c r="J204" s="4"/>
      <c r="K204" s="4"/>
      <c r="L204" s="4"/>
      <c r="M204" s="4"/>
      <c r="N204" s="4"/>
      <c r="O204" s="4"/>
      <c r="P204" s="4"/>
      <c r="Q204" s="4"/>
      <c r="R204" s="4"/>
      <c r="S204" s="4"/>
      <c r="T204" s="4"/>
      <c r="U204" s="4"/>
      <c r="V204" s="4"/>
      <c r="W204" s="4"/>
      <c r="X204" s="4"/>
      <c r="Y204" s="4"/>
      <c r="Z204" s="4"/>
    </row>
    <row r="205" spans="6:26">
      <c r="F205" s="4"/>
      <c r="G205" s="4"/>
      <c r="H205" s="4"/>
      <c r="I205" s="4"/>
      <c r="J205" s="4"/>
      <c r="K205" s="4"/>
      <c r="L205" s="4"/>
      <c r="M205" s="4"/>
      <c r="N205" s="4"/>
      <c r="O205" s="4"/>
      <c r="P205" s="4"/>
      <c r="Q205" s="4"/>
      <c r="R205" s="4"/>
      <c r="S205" s="4"/>
      <c r="T205" s="4"/>
      <c r="U205" s="4"/>
      <c r="V205" s="4"/>
      <c r="W205" s="4"/>
      <c r="X205" s="4"/>
      <c r="Y205" s="4"/>
      <c r="Z205" s="4"/>
    </row>
    <row r="206" spans="6:26">
      <c r="F206" s="4"/>
      <c r="G206" s="4"/>
      <c r="H206" s="4"/>
      <c r="I206" s="4"/>
      <c r="J206" s="4"/>
      <c r="K206" s="4"/>
      <c r="L206" s="4"/>
      <c r="M206" s="4"/>
      <c r="N206" s="4"/>
      <c r="O206" s="4"/>
      <c r="P206" s="4"/>
      <c r="Q206" s="4"/>
      <c r="R206" s="4"/>
      <c r="S206" s="4"/>
      <c r="T206" s="4"/>
      <c r="U206" s="4"/>
      <c r="V206" s="4"/>
      <c r="W206" s="4"/>
      <c r="X206" s="4"/>
      <c r="Y206" s="4"/>
      <c r="Z206" s="4"/>
    </row>
    <row r="207" spans="6:26">
      <c r="F207" s="4"/>
      <c r="G207" s="4"/>
      <c r="H207" s="4"/>
      <c r="I207" s="4"/>
      <c r="J207" s="4"/>
      <c r="K207" s="4"/>
      <c r="L207" s="4"/>
      <c r="M207" s="4"/>
      <c r="N207" s="4"/>
      <c r="O207" s="4"/>
      <c r="P207" s="4"/>
      <c r="Q207" s="4"/>
      <c r="R207" s="4"/>
      <c r="S207" s="4"/>
      <c r="T207" s="4"/>
      <c r="U207" s="4"/>
      <c r="V207" s="4"/>
      <c r="W207" s="4"/>
      <c r="X207" s="4"/>
      <c r="Y207" s="4"/>
      <c r="Z207" s="4"/>
    </row>
    <row r="208" spans="6:26">
      <c r="F208" s="4"/>
      <c r="G208" s="4"/>
      <c r="H208" s="4"/>
      <c r="I208" s="4"/>
      <c r="J208" s="4"/>
      <c r="K208" s="4"/>
      <c r="L208" s="4"/>
      <c r="M208" s="4"/>
      <c r="N208" s="4"/>
      <c r="O208" s="4"/>
      <c r="P208" s="4"/>
      <c r="Q208" s="4"/>
      <c r="R208" s="4"/>
      <c r="S208" s="4"/>
      <c r="T208" s="4"/>
      <c r="U208" s="4"/>
      <c r="V208" s="4"/>
      <c r="W208" s="4"/>
      <c r="X208" s="4"/>
      <c r="Y208" s="4"/>
      <c r="Z208" s="4"/>
    </row>
    <row r="209" spans="6:26">
      <c r="F209" s="4"/>
      <c r="G209" s="4"/>
      <c r="H209" s="4"/>
      <c r="I209" s="4"/>
      <c r="J209" s="4"/>
      <c r="K209" s="4"/>
      <c r="L209" s="4"/>
      <c r="M209" s="4"/>
      <c r="N209" s="4"/>
      <c r="O209" s="4"/>
      <c r="P209" s="4"/>
      <c r="Q209" s="4"/>
      <c r="R209" s="4"/>
      <c r="S209" s="4"/>
      <c r="T209" s="4"/>
      <c r="U209" s="4"/>
      <c r="V209" s="4"/>
      <c r="W209" s="4"/>
      <c r="X209" s="4"/>
      <c r="Y209" s="4"/>
      <c r="Z209" s="4"/>
    </row>
    <row r="210" spans="6:26">
      <c r="F210" s="4"/>
      <c r="G210" s="4"/>
      <c r="H210" s="4"/>
      <c r="I210" s="4"/>
      <c r="J210" s="4"/>
      <c r="K210" s="4"/>
      <c r="L210" s="4"/>
      <c r="M210" s="4"/>
      <c r="N210" s="4"/>
      <c r="O210" s="4"/>
      <c r="P210" s="4"/>
      <c r="Q210" s="4"/>
      <c r="R210" s="4"/>
      <c r="S210" s="4"/>
      <c r="T210" s="4"/>
      <c r="U210" s="4"/>
      <c r="V210" s="4"/>
      <c r="W210" s="4"/>
      <c r="X210" s="4"/>
      <c r="Y210" s="4"/>
      <c r="Z210" s="4"/>
    </row>
    <row r="211" spans="6:26">
      <c r="F211" s="4"/>
      <c r="G211" s="4"/>
      <c r="H211" s="4"/>
      <c r="I211" s="4"/>
      <c r="J211" s="4"/>
      <c r="K211" s="4"/>
      <c r="L211" s="4"/>
      <c r="M211" s="4"/>
      <c r="N211" s="4"/>
      <c r="O211" s="4"/>
      <c r="P211" s="4"/>
      <c r="Q211" s="4"/>
      <c r="R211" s="4"/>
      <c r="S211" s="4"/>
      <c r="T211" s="4"/>
      <c r="U211" s="4"/>
      <c r="V211" s="4"/>
      <c r="W211" s="4"/>
      <c r="X211" s="4"/>
      <c r="Y211" s="4"/>
      <c r="Z211" s="4"/>
    </row>
    <row r="212" spans="6:26">
      <c r="F212" s="4"/>
      <c r="G212" s="4"/>
      <c r="H212" s="4"/>
      <c r="I212" s="4"/>
      <c r="J212" s="4"/>
      <c r="K212" s="4"/>
      <c r="L212" s="4"/>
      <c r="M212" s="4"/>
      <c r="N212" s="4"/>
      <c r="O212" s="4"/>
      <c r="P212" s="4"/>
      <c r="Q212" s="4"/>
      <c r="R212" s="4"/>
      <c r="S212" s="4"/>
      <c r="T212" s="4"/>
      <c r="U212" s="4"/>
      <c r="V212" s="4"/>
      <c r="W212" s="4"/>
      <c r="X212" s="4"/>
      <c r="Y212" s="4"/>
      <c r="Z212" s="4"/>
    </row>
    <row r="213" spans="6:26">
      <c r="F213" s="4"/>
      <c r="G213" s="4"/>
      <c r="H213" s="4"/>
      <c r="I213" s="4"/>
      <c r="J213" s="4"/>
      <c r="K213" s="4"/>
      <c r="L213" s="4"/>
      <c r="M213" s="4"/>
      <c r="N213" s="4"/>
      <c r="O213" s="4"/>
      <c r="P213" s="4"/>
      <c r="Q213" s="4"/>
      <c r="R213" s="4"/>
      <c r="S213" s="4"/>
      <c r="T213" s="4"/>
      <c r="U213" s="4"/>
      <c r="V213" s="4"/>
      <c r="W213" s="4"/>
      <c r="X213" s="4"/>
      <c r="Y213" s="4"/>
      <c r="Z213" s="4"/>
    </row>
    <row r="214" spans="6:26">
      <c r="F214" s="4"/>
      <c r="G214" s="4"/>
      <c r="H214" s="4"/>
      <c r="I214" s="4"/>
      <c r="J214" s="4"/>
      <c r="K214" s="4"/>
      <c r="L214" s="4"/>
      <c r="M214" s="4"/>
      <c r="N214" s="4"/>
      <c r="O214" s="4"/>
      <c r="P214" s="4"/>
      <c r="Q214" s="4"/>
      <c r="R214" s="4"/>
      <c r="S214" s="4"/>
      <c r="T214" s="4"/>
      <c r="U214" s="4"/>
      <c r="V214" s="4"/>
      <c r="W214" s="4"/>
      <c r="X214" s="4"/>
      <c r="Y214" s="4"/>
      <c r="Z214" s="4"/>
    </row>
    <row r="215" spans="6:26">
      <c r="F215" s="4"/>
      <c r="G215" s="4"/>
      <c r="H215" s="4"/>
      <c r="I215" s="4"/>
      <c r="J215" s="4"/>
      <c r="K215" s="4"/>
      <c r="L215" s="4"/>
      <c r="M215" s="4"/>
      <c r="N215" s="4"/>
      <c r="O215" s="4"/>
      <c r="P215" s="4"/>
      <c r="Q215" s="4"/>
      <c r="R215" s="4"/>
      <c r="S215" s="4"/>
      <c r="T215" s="4"/>
      <c r="U215" s="4"/>
      <c r="V215" s="4"/>
      <c r="W215" s="4"/>
      <c r="X215" s="4"/>
      <c r="Y215" s="4"/>
      <c r="Z215" s="4"/>
    </row>
    <row r="216" spans="6:26">
      <c r="F216" s="4"/>
      <c r="G216" s="4"/>
      <c r="H216" s="4"/>
      <c r="I216" s="4"/>
      <c r="J216" s="4"/>
      <c r="K216" s="4"/>
      <c r="L216" s="4"/>
      <c r="M216" s="4"/>
      <c r="N216" s="4"/>
      <c r="O216" s="4"/>
      <c r="P216" s="4"/>
      <c r="Q216" s="4"/>
      <c r="R216" s="4"/>
      <c r="S216" s="4"/>
      <c r="T216" s="4"/>
      <c r="U216" s="4"/>
      <c r="V216" s="4"/>
      <c r="W216" s="4"/>
      <c r="X216" s="4"/>
      <c r="Y216" s="4"/>
      <c r="Z216" s="4"/>
    </row>
    <row r="217" spans="6:26">
      <c r="F217" s="4"/>
      <c r="G217" s="4"/>
      <c r="H217" s="4"/>
      <c r="I217" s="4"/>
      <c r="J217" s="4"/>
      <c r="K217" s="4"/>
      <c r="L217" s="4"/>
      <c r="M217" s="4"/>
      <c r="N217" s="4"/>
      <c r="O217" s="4"/>
      <c r="P217" s="4"/>
      <c r="Q217" s="4"/>
      <c r="R217" s="4"/>
      <c r="S217" s="4"/>
      <c r="T217" s="4"/>
      <c r="U217" s="4"/>
      <c r="V217" s="4"/>
      <c r="W217" s="4"/>
      <c r="X217" s="4"/>
      <c r="Y217" s="4"/>
      <c r="Z217" s="4"/>
    </row>
    <row r="218" spans="6:26">
      <c r="F218" s="4"/>
      <c r="G218" s="4"/>
      <c r="H218" s="4"/>
      <c r="I218" s="4"/>
      <c r="J218" s="4"/>
      <c r="K218" s="4"/>
      <c r="L218" s="4"/>
      <c r="M218" s="4"/>
      <c r="N218" s="4"/>
      <c r="O218" s="4"/>
      <c r="P218" s="4"/>
      <c r="Q218" s="4"/>
      <c r="R218" s="4"/>
      <c r="S218" s="4"/>
      <c r="T218" s="4"/>
      <c r="U218" s="4"/>
      <c r="V218" s="4"/>
      <c r="W218" s="4"/>
      <c r="X218" s="4"/>
      <c r="Y218" s="4"/>
      <c r="Z218" s="4"/>
    </row>
    <row r="219" spans="6:26">
      <c r="F219" s="4"/>
      <c r="G219" s="4"/>
      <c r="H219" s="4"/>
      <c r="I219" s="4"/>
      <c r="J219" s="4"/>
      <c r="K219" s="4"/>
      <c r="L219" s="4"/>
      <c r="M219" s="4"/>
      <c r="N219" s="4"/>
      <c r="O219" s="4"/>
      <c r="P219" s="4"/>
      <c r="Q219" s="4"/>
      <c r="R219" s="4"/>
      <c r="S219" s="4"/>
      <c r="T219" s="4"/>
      <c r="U219" s="4"/>
      <c r="V219" s="4"/>
      <c r="W219" s="4"/>
      <c r="X219" s="4"/>
      <c r="Y219" s="4"/>
      <c r="Z219" s="4"/>
    </row>
    <row r="220" spans="6:26">
      <c r="F220" s="4"/>
      <c r="G220" s="4"/>
      <c r="H220" s="4"/>
      <c r="I220" s="4"/>
      <c r="J220" s="4"/>
      <c r="K220" s="4"/>
      <c r="L220" s="4"/>
      <c r="M220" s="4"/>
      <c r="N220" s="4"/>
      <c r="O220" s="4"/>
      <c r="P220" s="4"/>
      <c r="Q220" s="4"/>
      <c r="R220" s="4"/>
      <c r="S220" s="4"/>
      <c r="T220" s="4"/>
      <c r="U220" s="4"/>
      <c r="V220" s="4"/>
      <c r="W220" s="4"/>
      <c r="X220" s="4"/>
      <c r="Y220" s="4"/>
      <c r="Z220" s="4"/>
    </row>
    <row r="221" spans="6:26">
      <c r="F221" s="4"/>
      <c r="G221" s="4"/>
      <c r="H221" s="4"/>
      <c r="I221" s="4"/>
      <c r="J221" s="4"/>
      <c r="K221" s="4"/>
      <c r="L221" s="4"/>
      <c r="M221" s="4"/>
      <c r="N221" s="4"/>
      <c r="O221" s="4"/>
      <c r="P221" s="4"/>
      <c r="Q221" s="4"/>
      <c r="R221" s="4"/>
      <c r="S221" s="4"/>
      <c r="T221" s="4"/>
      <c r="U221" s="4"/>
      <c r="V221" s="4"/>
      <c r="W221" s="4"/>
      <c r="X221" s="4"/>
      <c r="Y221" s="4"/>
      <c r="Z221" s="4"/>
    </row>
    <row r="222" spans="6:26">
      <c r="F222" s="4"/>
      <c r="G222" s="4"/>
      <c r="H222" s="4"/>
      <c r="I222" s="4"/>
      <c r="J222" s="4"/>
      <c r="K222" s="4"/>
      <c r="L222" s="4"/>
      <c r="M222" s="4"/>
      <c r="N222" s="4"/>
      <c r="O222" s="4"/>
      <c r="P222" s="4"/>
      <c r="Q222" s="4"/>
      <c r="R222" s="4"/>
      <c r="S222" s="4"/>
      <c r="T222" s="4"/>
      <c r="U222" s="4"/>
      <c r="V222" s="4"/>
      <c r="W222" s="4"/>
      <c r="X222" s="4"/>
      <c r="Y222" s="4"/>
      <c r="Z222" s="4"/>
    </row>
    <row r="223" spans="6:26">
      <c r="F223" s="4"/>
      <c r="G223" s="4"/>
      <c r="H223" s="4"/>
      <c r="I223" s="4"/>
      <c r="J223" s="4"/>
      <c r="K223" s="4"/>
      <c r="L223" s="4"/>
      <c r="M223" s="4"/>
      <c r="N223" s="4"/>
      <c r="O223" s="4"/>
      <c r="P223" s="4"/>
      <c r="Q223" s="4"/>
      <c r="R223" s="4"/>
      <c r="S223" s="4"/>
      <c r="T223" s="4"/>
      <c r="U223" s="4"/>
      <c r="V223" s="4"/>
      <c r="W223" s="4"/>
      <c r="X223" s="4"/>
      <c r="Y223" s="4"/>
      <c r="Z223" s="4"/>
    </row>
    <row r="224" spans="6:26">
      <c r="F224" s="4"/>
      <c r="G224" s="4"/>
      <c r="H224" s="4"/>
      <c r="I224" s="4"/>
      <c r="J224" s="4"/>
      <c r="K224" s="4"/>
      <c r="L224" s="4"/>
      <c r="M224" s="4"/>
      <c r="N224" s="4"/>
      <c r="O224" s="4"/>
      <c r="P224" s="4"/>
      <c r="Q224" s="4"/>
      <c r="R224" s="4"/>
      <c r="S224" s="4"/>
      <c r="T224" s="4"/>
      <c r="U224" s="4"/>
      <c r="V224" s="4"/>
      <c r="W224" s="4"/>
      <c r="X224" s="4"/>
      <c r="Y224" s="4"/>
      <c r="Z224" s="4"/>
    </row>
    <row r="225" spans="6:26">
      <c r="F225" s="4"/>
      <c r="G225" s="4"/>
      <c r="H225" s="4"/>
      <c r="I225" s="4"/>
      <c r="J225" s="4"/>
      <c r="K225" s="4"/>
      <c r="L225" s="4"/>
      <c r="M225" s="4"/>
      <c r="N225" s="4"/>
      <c r="O225" s="4"/>
      <c r="P225" s="4"/>
      <c r="Q225" s="4"/>
      <c r="R225" s="4"/>
      <c r="S225" s="4"/>
      <c r="T225" s="4"/>
      <c r="U225" s="4"/>
      <c r="V225" s="4"/>
      <c r="W225" s="4"/>
      <c r="X225" s="4"/>
      <c r="Y225" s="4"/>
      <c r="Z225" s="4"/>
    </row>
    <row r="226" spans="6:26">
      <c r="F226" s="4"/>
      <c r="G226" s="4"/>
      <c r="H226" s="4"/>
      <c r="I226" s="4"/>
      <c r="J226" s="4"/>
      <c r="K226" s="4"/>
      <c r="L226" s="4"/>
      <c r="M226" s="4"/>
      <c r="N226" s="4"/>
      <c r="O226" s="4"/>
      <c r="P226" s="4"/>
      <c r="Q226" s="4"/>
      <c r="R226" s="4"/>
      <c r="S226" s="4"/>
      <c r="T226" s="4"/>
      <c r="U226" s="4"/>
      <c r="V226" s="4"/>
      <c r="W226" s="4"/>
      <c r="X226" s="4"/>
      <c r="Y226" s="4"/>
      <c r="Z226" s="4"/>
    </row>
    <row r="227" spans="6:26">
      <c r="F227" s="4"/>
      <c r="G227" s="4"/>
      <c r="H227" s="4"/>
      <c r="I227" s="4"/>
      <c r="J227" s="4"/>
      <c r="K227" s="4"/>
      <c r="L227" s="4"/>
      <c r="M227" s="4"/>
      <c r="N227" s="4"/>
      <c r="O227" s="4"/>
      <c r="P227" s="4"/>
      <c r="Q227" s="4"/>
      <c r="R227" s="4"/>
      <c r="S227" s="4"/>
      <c r="T227" s="4"/>
      <c r="U227" s="4"/>
      <c r="V227" s="4"/>
      <c r="W227" s="4"/>
      <c r="X227" s="4"/>
      <c r="Y227" s="4"/>
      <c r="Z227" s="4"/>
    </row>
    <row r="228" spans="6:26">
      <c r="F228" s="4"/>
      <c r="G228" s="4"/>
      <c r="H228" s="4"/>
      <c r="I228" s="4"/>
      <c r="J228" s="4"/>
      <c r="K228" s="4"/>
      <c r="L228" s="4"/>
      <c r="M228" s="4"/>
      <c r="N228" s="4"/>
      <c r="O228" s="4"/>
      <c r="P228" s="4"/>
      <c r="Q228" s="4"/>
      <c r="R228" s="4"/>
      <c r="S228" s="4"/>
      <c r="T228" s="4"/>
      <c r="U228" s="4"/>
      <c r="V228" s="4"/>
      <c r="W228" s="4"/>
      <c r="X228" s="4"/>
      <c r="Y228" s="4"/>
      <c r="Z228" s="4"/>
    </row>
    <row r="229" spans="6:26">
      <c r="F229" s="4"/>
      <c r="G229" s="4"/>
      <c r="H229" s="4"/>
      <c r="I229" s="4"/>
      <c r="J229" s="4"/>
      <c r="K229" s="4"/>
      <c r="L229" s="4"/>
      <c r="M229" s="4"/>
      <c r="N229" s="4"/>
      <c r="O229" s="4"/>
      <c r="P229" s="4"/>
      <c r="Q229" s="4"/>
      <c r="R229" s="4"/>
      <c r="S229" s="4"/>
      <c r="T229" s="4"/>
      <c r="U229" s="4"/>
      <c r="V229" s="4"/>
      <c r="W229" s="4"/>
      <c r="X229" s="4"/>
      <c r="Y229" s="4"/>
      <c r="Z229" s="4"/>
    </row>
    <row r="230" spans="6:26">
      <c r="F230" s="4"/>
      <c r="G230" s="4"/>
      <c r="H230" s="4"/>
      <c r="I230" s="4"/>
      <c r="J230" s="4"/>
      <c r="K230" s="4"/>
      <c r="L230" s="4"/>
      <c r="M230" s="4"/>
      <c r="N230" s="4"/>
      <c r="O230" s="4"/>
      <c r="P230" s="4"/>
      <c r="Q230" s="4"/>
      <c r="R230" s="4"/>
      <c r="S230" s="4"/>
      <c r="T230" s="4"/>
      <c r="U230" s="4"/>
      <c r="V230" s="4"/>
      <c r="W230" s="4"/>
      <c r="X230" s="4"/>
      <c r="Y230" s="4"/>
      <c r="Z230" s="4"/>
    </row>
    <row r="231" spans="6:26">
      <c r="F231" s="4"/>
      <c r="G231" s="4"/>
      <c r="H231" s="4"/>
      <c r="I231" s="4"/>
      <c r="J231" s="4"/>
      <c r="K231" s="4"/>
      <c r="L231" s="4"/>
      <c r="M231" s="4"/>
      <c r="N231" s="4"/>
      <c r="O231" s="4"/>
      <c r="P231" s="4"/>
      <c r="Q231" s="4"/>
      <c r="R231" s="4"/>
      <c r="S231" s="4"/>
      <c r="T231" s="4"/>
      <c r="U231" s="4"/>
      <c r="V231" s="4"/>
      <c r="W231" s="4"/>
      <c r="X231" s="4"/>
      <c r="Y231" s="4"/>
      <c r="Z231" s="4"/>
    </row>
    <row r="232" spans="6:26">
      <c r="F232" s="4"/>
      <c r="G232" s="4"/>
      <c r="H232" s="4"/>
      <c r="I232" s="4"/>
      <c r="J232" s="4"/>
      <c r="K232" s="4"/>
      <c r="L232" s="4"/>
      <c r="M232" s="4"/>
      <c r="N232" s="4"/>
      <c r="O232" s="4"/>
      <c r="P232" s="4"/>
      <c r="Q232" s="4"/>
      <c r="R232" s="4"/>
      <c r="S232" s="4"/>
      <c r="T232" s="4"/>
      <c r="U232" s="4"/>
      <c r="V232" s="4"/>
      <c r="W232" s="4"/>
      <c r="X232" s="4"/>
      <c r="Y232" s="4"/>
      <c r="Z232" s="4"/>
    </row>
    <row r="233" spans="6:26">
      <c r="F233" s="4"/>
      <c r="G233" s="4"/>
      <c r="H233" s="4"/>
      <c r="I233" s="4"/>
      <c r="J233" s="4"/>
      <c r="K233" s="4"/>
      <c r="L233" s="4"/>
      <c r="M233" s="4"/>
      <c r="N233" s="4"/>
      <c r="O233" s="4"/>
      <c r="P233" s="4"/>
      <c r="Q233" s="4"/>
      <c r="R233" s="4"/>
      <c r="S233" s="4"/>
      <c r="T233" s="4"/>
      <c r="U233" s="4"/>
      <c r="V233" s="4"/>
      <c r="W233" s="4"/>
      <c r="X233" s="4"/>
      <c r="Y233" s="4"/>
      <c r="Z233" s="4"/>
    </row>
    <row r="234" spans="6:26">
      <c r="F234" s="4"/>
      <c r="G234" s="4"/>
      <c r="H234" s="4"/>
      <c r="I234" s="4"/>
      <c r="J234" s="4"/>
      <c r="K234" s="4"/>
      <c r="L234" s="4"/>
      <c r="M234" s="4"/>
      <c r="N234" s="4"/>
      <c r="O234" s="4"/>
      <c r="P234" s="4"/>
      <c r="Q234" s="4"/>
      <c r="R234" s="4"/>
      <c r="S234" s="4"/>
      <c r="T234" s="4"/>
      <c r="U234" s="4"/>
      <c r="V234" s="4"/>
      <c r="W234" s="4"/>
      <c r="X234" s="4"/>
      <c r="Y234" s="4"/>
      <c r="Z234" s="4"/>
    </row>
    <row r="235" spans="6:26">
      <c r="F235" s="4"/>
      <c r="G235" s="4"/>
      <c r="H235" s="4"/>
      <c r="I235" s="4"/>
      <c r="J235" s="4"/>
      <c r="K235" s="4"/>
      <c r="L235" s="4"/>
      <c r="M235" s="4"/>
      <c r="N235" s="4"/>
      <c r="O235" s="4"/>
      <c r="P235" s="4"/>
      <c r="Q235" s="4"/>
      <c r="R235" s="4"/>
      <c r="S235" s="4"/>
      <c r="T235" s="4"/>
      <c r="U235" s="4"/>
      <c r="V235" s="4"/>
      <c r="W235" s="4"/>
      <c r="X235" s="4"/>
      <c r="Y235" s="4"/>
      <c r="Z235" s="4"/>
    </row>
    <row r="236" spans="6:26">
      <c r="F236" s="4"/>
      <c r="G236" s="4"/>
      <c r="H236" s="4"/>
      <c r="I236" s="4"/>
      <c r="J236" s="4"/>
      <c r="K236" s="4"/>
      <c r="L236" s="4"/>
      <c r="M236" s="4"/>
      <c r="N236" s="4"/>
      <c r="O236" s="4"/>
      <c r="P236" s="4"/>
      <c r="Q236" s="4"/>
      <c r="R236" s="4"/>
      <c r="S236" s="4"/>
      <c r="T236" s="4"/>
      <c r="U236" s="4"/>
      <c r="V236" s="4"/>
      <c r="W236" s="4"/>
      <c r="X236" s="4"/>
      <c r="Y236" s="4"/>
      <c r="Z236" s="4"/>
    </row>
    <row r="237" spans="6:26">
      <c r="F237" s="4"/>
      <c r="G237" s="4"/>
      <c r="H237" s="4"/>
      <c r="I237" s="4"/>
      <c r="J237" s="4"/>
      <c r="K237" s="4"/>
      <c r="L237" s="4"/>
      <c r="M237" s="4"/>
      <c r="N237" s="4"/>
      <c r="O237" s="4"/>
      <c r="P237" s="4"/>
      <c r="Q237" s="4"/>
      <c r="R237" s="4"/>
      <c r="S237" s="4"/>
      <c r="T237" s="4"/>
      <c r="U237" s="4"/>
      <c r="V237" s="4"/>
      <c r="W237" s="4"/>
      <c r="X237" s="4"/>
      <c r="Y237" s="4"/>
      <c r="Z237" s="4"/>
    </row>
    <row r="238" spans="6:26">
      <c r="F238" s="4"/>
      <c r="G238" s="4"/>
      <c r="H238" s="4"/>
      <c r="I238" s="4"/>
      <c r="J238" s="4"/>
      <c r="K238" s="4"/>
      <c r="L238" s="4"/>
      <c r="M238" s="4"/>
      <c r="N238" s="4"/>
      <c r="O238" s="4"/>
      <c r="P238" s="4"/>
      <c r="Q238" s="4"/>
      <c r="R238" s="4"/>
      <c r="S238" s="4"/>
      <c r="T238" s="4"/>
      <c r="U238" s="4"/>
      <c r="V238" s="4"/>
      <c r="W238" s="4"/>
      <c r="X238" s="4"/>
      <c r="Y238" s="4"/>
      <c r="Z238" s="4"/>
    </row>
    <row r="239" spans="6:26">
      <c r="F239" s="4"/>
      <c r="G239" s="4"/>
      <c r="H239" s="4"/>
      <c r="I239" s="4"/>
      <c r="J239" s="4"/>
      <c r="K239" s="4"/>
      <c r="L239" s="4"/>
      <c r="M239" s="4"/>
      <c r="N239" s="4"/>
      <c r="O239" s="4"/>
      <c r="P239" s="4"/>
      <c r="Q239" s="4"/>
      <c r="R239" s="4"/>
      <c r="S239" s="4"/>
      <c r="T239" s="4"/>
      <c r="U239" s="4"/>
      <c r="V239" s="4"/>
      <c r="W239" s="4"/>
      <c r="X239" s="4"/>
      <c r="Y239" s="4"/>
      <c r="Z239" s="4"/>
    </row>
    <row r="240" spans="6:26">
      <c r="F240" s="4"/>
      <c r="G240" s="4"/>
      <c r="H240" s="4"/>
      <c r="I240" s="4"/>
      <c r="J240" s="4"/>
      <c r="K240" s="4"/>
      <c r="L240" s="4"/>
      <c r="M240" s="4"/>
      <c r="N240" s="4"/>
      <c r="O240" s="4"/>
      <c r="P240" s="4"/>
      <c r="Q240" s="4"/>
      <c r="R240" s="4"/>
      <c r="S240" s="4"/>
      <c r="T240" s="4"/>
      <c r="U240" s="4"/>
      <c r="V240" s="4"/>
      <c r="W240" s="4"/>
      <c r="X240" s="4"/>
      <c r="Y240" s="4"/>
      <c r="Z240" s="4"/>
    </row>
    <row r="241" spans="6:26">
      <c r="F241" s="4"/>
      <c r="G241" s="4"/>
      <c r="H241" s="4"/>
      <c r="I241" s="4"/>
      <c r="J241" s="4"/>
      <c r="K241" s="4"/>
      <c r="L241" s="4"/>
      <c r="M241" s="4"/>
      <c r="N241" s="4"/>
      <c r="O241" s="4"/>
      <c r="P241" s="4"/>
      <c r="Q241" s="4"/>
      <c r="R241" s="4"/>
      <c r="S241" s="4"/>
      <c r="T241" s="4"/>
      <c r="U241" s="4"/>
      <c r="V241" s="4"/>
      <c r="W241" s="4"/>
      <c r="X241" s="4"/>
      <c r="Y241" s="4"/>
      <c r="Z241" s="4"/>
    </row>
    <row r="242" spans="6:26">
      <c r="F242" s="4"/>
      <c r="G242" s="4"/>
      <c r="H242" s="4"/>
      <c r="I242" s="4"/>
      <c r="J242" s="4"/>
      <c r="K242" s="4"/>
      <c r="L242" s="4"/>
      <c r="M242" s="4"/>
      <c r="N242" s="4"/>
      <c r="O242" s="4"/>
      <c r="P242" s="4"/>
      <c r="Q242" s="4"/>
      <c r="R242" s="4"/>
      <c r="S242" s="4"/>
      <c r="T242" s="4"/>
      <c r="U242" s="4"/>
      <c r="V242" s="4"/>
      <c r="W242" s="4"/>
      <c r="X242" s="4"/>
      <c r="Y242" s="4"/>
      <c r="Z242" s="4"/>
    </row>
    <row r="243" spans="6:26">
      <c r="F243" s="4"/>
      <c r="G243" s="4"/>
      <c r="H243" s="4"/>
      <c r="I243" s="4"/>
      <c r="J243" s="4"/>
      <c r="K243" s="4"/>
      <c r="L243" s="4"/>
      <c r="M243" s="4"/>
      <c r="N243" s="4"/>
      <c r="O243" s="4"/>
      <c r="P243" s="4"/>
      <c r="Q243" s="4"/>
      <c r="R243" s="4"/>
      <c r="S243" s="4"/>
      <c r="T243" s="4"/>
      <c r="U243" s="4"/>
      <c r="V243" s="4"/>
      <c r="W243" s="4"/>
      <c r="X243" s="4"/>
      <c r="Y243" s="4"/>
      <c r="Z243" s="4"/>
    </row>
    <row r="244" spans="6:26">
      <c r="F244" s="4"/>
      <c r="G244" s="4"/>
      <c r="H244" s="4"/>
      <c r="I244" s="4"/>
      <c r="J244" s="4"/>
      <c r="K244" s="4"/>
      <c r="L244" s="4"/>
      <c r="M244" s="4"/>
      <c r="N244" s="4"/>
      <c r="O244" s="4"/>
      <c r="P244" s="4"/>
      <c r="Q244" s="4"/>
      <c r="R244" s="4"/>
      <c r="S244" s="4"/>
      <c r="T244" s="4"/>
      <c r="U244" s="4"/>
      <c r="V244" s="4"/>
      <c r="W244" s="4"/>
      <c r="X244" s="4"/>
      <c r="Y244" s="4"/>
      <c r="Z244" s="4"/>
    </row>
    <row r="245" spans="6:26">
      <c r="F245" s="4"/>
      <c r="G245" s="4"/>
      <c r="H245" s="4"/>
      <c r="I245" s="4"/>
      <c r="J245" s="4"/>
      <c r="K245" s="4"/>
      <c r="L245" s="4"/>
      <c r="M245" s="4"/>
      <c r="N245" s="4"/>
      <c r="O245" s="4"/>
      <c r="P245" s="4"/>
      <c r="Q245" s="4"/>
      <c r="R245" s="4"/>
      <c r="S245" s="4"/>
      <c r="T245" s="4"/>
      <c r="U245" s="4"/>
      <c r="V245" s="4"/>
      <c r="W245" s="4"/>
      <c r="X245" s="4"/>
      <c r="Y245" s="4"/>
      <c r="Z245" s="4"/>
    </row>
    <row r="246" spans="6:26">
      <c r="F246" s="4"/>
      <c r="G246" s="4"/>
      <c r="H246" s="4"/>
      <c r="I246" s="4"/>
      <c r="J246" s="4"/>
      <c r="K246" s="4"/>
      <c r="L246" s="4"/>
      <c r="M246" s="4"/>
      <c r="N246" s="4"/>
      <c r="O246" s="4"/>
      <c r="P246" s="4"/>
      <c r="Q246" s="4"/>
      <c r="R246" s="4"/>
      <c r="S246" s="4"/>
      <c r="T246" s="4"/>
      <c r="U246" s="4"/>
      <c r="V246" s="4"/>
      <c r="W246" s="4"/>
      <c r="X246" s="4"/>
      <c r="Y246" s="4"/>
      <c r="Z246" s="4"/>
    </row>
    <row r="247" spans="6:26">
      <c r="F247" s="4"/>
      <c r="G247" s="4"/>
      <c r="H247" s="4"/>
      <c r="I247" s="4"/>
      <c r="J247" s="4"/>
      <c r="K247" s="4"/>
      <c r="L247" s="4"/>
      <c r="M247" s="4"/>
      <c r="N247" s="4"/>
      <c r="O247" s="4"/>
      <c r="P247" s="4"/>
      <c r="Q247" s="4"/>
      <c r="R247" s="4"/>
      <c r="S247" s="4"/>
      <c r="T247" s="4"/>
      <c r="U247" s="4"/>
      <c r="V247" s="4"/>
      <c r="W247" s="4"/>
      <c r="X247" s="4"/>
      <c r="Y247" s="4"/>
      <c r="Z247" s="4"/>
    </row>
    <row r="248" spans="6:26">
      <c r="F248" s="4"/>
      <c r="G248" s="4"/>
      <c r="H248" s="4"/>
      <c r="I248" s="4"/>
      <c r="J248" s="4"/>
      <c r="K248" s="4"/>
      <c r="L248" s="4"/>
      <c r="M248" s="4"/>
      <c r="N248" s="4"/>
      <c r="O248" s="4"/>
      <c r="P248" s="4"/>
      <c r="Q248" s="4"/>
      <c r="R248" s="4"/>
      <c r="S248" s="4"/>
      <c r="T248" s="4"/>
      <c r="U248" s="4"/>
      <c r="V248" s="4"/>
      <c r="W248" s="4"/>
      <c r="X248" s="4"/>
      <c r="Y248" s="4"/>
      <c r="Z248" s="4"/>
    </row>
    <row r="249" spans="6:26">
      <c r="F249" s="4"/>
      <c r="G249" s="4"/>
      <c r="H249" s="4"/>
      <c r="I249" s="4"/>
      <c r="J249" s="4"/>
      <c r="K249" s="4"/>
      <c r="L249" s="4"/>
      <c r="M249" s="4"/>
      <c r="N249" s="4"/>
      <c r="O249" s="4"/>
      <c r="P249" s="4"/>
      <c r="Q249" s="4"/>
      <c r="R249" s="4"/>
      <c r="S249" s="4"/>
      <c r="T249" s="4"/>
      <c r="U249" s="4"/>
      <c r="V249" s="4"/>
      <c r="W249" s="4"/>
      <c r="X249" s="4"/>
      <c r="Y249" s="4"/>
      <c r="Z249" s="4"/>
    </row>
    <row r="250" spans="6:26">
      <c r="F250" s="4"/>
      <c r="G250" s="4"/>
      <c r="H250" s="4"/>
      <c r="I250" s="4"/>
      <c r="J250" s="4"/>
      <c r="K250" s="4"/>
      <c r="L250" s="4"/>
      <c r="M250" s="4"/>
      <c r="N250" s="4"/>
      <c r="O250" s="4"/>
      <c r="P250" s="4"/>
      <c r="Q250" s="4"/>
      <c r="R250" s="4"/>
      <c r="S250" s="4"/>
      <c r="T250" s="4"/>
      <c r="U250" s="4"/>
      <c r="V250" s="4"/>
      <c r="W250" s="4"/>
      <c r="X250" s="4"/>
      <c r="Y250" s="4"/>
      <c r="Z250" s="4"/>
    </row>
    <row r="251" spans="6:26">
      <c r="F251" s="4"/>
      <c r="G251" s="4"/>
      <c r="H251" s="4"/>
      <c r="I251" s="4"/>
      <c r="J251" s="4"/>
      <c r="K251" s="4"/>
      <c r="L251" s="4"/>
      <c r="M251" s="4"/>
      <c r="N251" s="4"/>
      <c r="O251" s="4"/>
      <c r="P251" s="4"/>
      <c r="Q251" s="4"/>
      <c r="R251" s="4"/>
      <c r="S251" s="4"/>
      <c r="T251" s="4"/>
      <c r="U251" s="4"/>
      <c r="V251" s="4"/>
      <c r="W251" s="4"/>
      <c r="X251" s="4"/>
      <c r="Y251" s="4"/>
      <c r="Z251" s="4"/>
    </row>
    <row r="252" spans="6:26">
      <c r="F252" s="4"/>
      <c r="G252" s="4"/>
      <c r="H252" s="4"/>
      <c r="I252" s="4"/>
      <c r="J252" s="4"/>
      <c r="K252" s="4"/>
      <c r="L252" s="4"/>
      <c r="M252" s="4"/>
      <c r="N252" s="4"/>
      <c r="O252" s="4"/>
      <c r="P252" s="4"/>
      <c r="Q252" s="4"/>
      <c r="R252" s="4"/>
      <c r="S252" s="4"/>
      <c r="T252" s="4"/>
      <c r="U252" s="4"/>
      <c r="V252" s="4"/>
      <c r="W252" s="4"/>
      <c r="X252" s="4"/>
      <c r="Y252" s="4"/>
      <c r="Z252" s="4"/>
    </row>
    <row r="253" spans="6:26">
      <c r="F253" s="4"/>
      <c r="G253" s="4"/>
      <c r="H253" s="4"/>
      <c r="I253" s="4"/>
      <c r="J253" s="4"/>
      <c r="K253" s="4"/>
      <c r="L253" s="4"/>
      <c r="M253" s="4"/>
      <c r="N253" s="4"/>
      <c r="O253" s="4"/>
      <c r="P253" s="4"/>
      <c r="Q253" s="4"/>
      <c r="R253" s="4"/>
      <c r="S253" s="4"/>
      <c r="T253" s="4"/>
      <c r="U253" s="4"/>
      <c r="V253" s="4"/>
      <c r="W253" s="4"/>
      <c r="X253" s="4"/>
      <c r="Y253" s="4"/>
      <c r="Z253" s="4"/>
    </row>
    <row r="254" spans="6:26">
      <c r="F254" s="4"/>
      <c r="G254" s="4"/>
      <c r="H254" s="4"/>
      <c r="I254" s="4"/>
      <c r="J254" s="4"/>
      <c r="K254" s="4"/>
      <c r="L254" s="4"/>
      <c r="M254" s="4"/>
      <c r="N254" s="4"/>
      <c r="O254" s="4"/>
      <c r="P254" s="4"/>
      <c r="Q254" s="4"/>
      <c r="R254" s="4"/>
      <c r="S254" s="4"/>
      <c r="T254" s="4"/>
      <c r="U254" s="4"/>
      <c r="V254" s="4"/>
      <c r="W254" s="4"/>
      <c r="X254" s="4"/>
      <c r="Y254" s="4"/>
      <c r="Z254" s="4"/>
    </row>
    <row r="255" spans="6:26">
      <c r="F255" s="4"/>
      <c r="G255" s="4"/>
      <c r="H255" s="4"/>
      <c r="I255" s="4"/>
      <c r="J255" s="4"/>
      <c r="K255" s="4"/>
      <c r="L255" s="4"/>
      <c r="M255" s="4"/>
      <c r="N255" s="4"/>
      <c r="O255" s="4"/>
      <c r="P255" s="4"/>
      <c r="Q255" s="4"/>
      <c r="R255" s="4"/>
      <c r="S255" s="4"/>
      <c r="T255" s="4"/>
      <c r="U255" s="4"/>
      <c r="V255" s="4"/>
      <c r="W255" s="4"/>
      <c r="X255" s="4"/>
      <c r="Y255" s="4"/>
      <c r="Z255" s="4"/>
    </row>
    <row r="256" spans="6:26">
      <c r="F256" s="4"/>
      <c r="G256" s="4"/>
      <c r="H256" s="4"/>
      <c r="I256" s="4"/>
      <c r="J256" s="4"/>
      <c r="K256" s="4"/>
      <c r="L256" s="4"/>
      <c r="M256" s="4"/>
      <c r="N256" s="4"/>
      <c r="O256" s="4"/>
      <c r="P256" s="4"/>
      <c r="Q256" s="4"/>
      <c r="R256" s="4"/>
      <c r="S256" s="4"/>
      <c r="T256" s="4"/>
      <c r="U256" s="4"/>
      <c r="V256" s="4"/>
      <c r="W256" s="4"/>
      <c r="X256" s="4"/>
      <c r="Y256" s="4"/>
      <c r="Z256" s="4"/>
    </row>
    <row r="257" spans="6:26">
      <c r="F257" s="4"/>
      <c r="G257" s="4"/>
      <c r="H257" s="4"/>
      <c r="I257" s="4"/>
      <c r="J257" s="4"/>
      <c r="K257" s="4"/>
      <c r="L257" s="4"/>
      <c r="M257" s="4"/>
      <c r="N257" s="4"/>
      <c r="O257" s="4"/>
      <c r="P257" s="4"/>
      <c r="Q257" s="4"/>
      <c r="R257" s="4"/>
      <c r="S257" s="4"/>
      <c r="T257" s="4"/>
      <c r="U257" s="4"/>
      <c r="V257" s="4"/>
      <c r="W257" s="4"/>
      <c r="X257" s="4"/>
      <c r="Y257" s="4"/>
      <c r="Z257" s="4"/>
    </row>
    <row r="258" spans="6:26">
      <c r="F258" s="4"/>
      <c r="G258" s="4"/>
      <c r="H258" s="4"/>
      <c r="I258" s="4"/>
      <c r="J258" s="4"/>
      <c r="K258" s="4"/>
      <c r="L258" s="4"/>
      <c r="M258" s="4"/>
      <c r="N258" s="4"/>
      <c r="O258" s="4"/>
      <c r="P258" s="4"/>
      <c r="Q258" s="4"/>
      <c r="R258" s="4"/>
      <c r="S258" s="4"/>
      <c r="T258" s="4"/>
      <c r="U258" s="4"/>
      <c r="V258" s="4"/>
      <c r="W258" s="4"/>
      <c r="X258" s="4"/>
      <c r="Y258" s="4"/>
      <c r="Z258" s="4"/>
    </row>
    <row r="259" spans="6:26">
      <c r="F259" s="4"/>
      <c r="G259" s="4"/>
      <c r="H259" s="4"/>
      <c r="I259" s="4"/>
      <c r="J259" s="4"/>
      <c r="K259" s="4"/>
      <c r="L259" s="4"/>
      <c r="M259" s="4"/>
      <c r="N259" s="4"/>
      <c r="O259" s="4"/>
      <c r="P259" s="4"/>
      <c r="Q259" s="4"/>
      <c r="R259" s="4"/>
      <c r="S259" s="4"/>
      <c r="T259" s="4"/>
      <c r="U259" s="4"/>
      <c r="V259" s="4"/>
      <c r="W259" s="4"/>
      <c r="X259" s="4"/>
      <c r="Y259" s="4"/>
      <c r="Z259" s="4"/>
    </row>
    <row r="260" spans="6:26">
      <c r="F260" s="4"/>
      <c r="G260" s="4"/>
      <c r="H260" s="4"/>
      <c r="I260" s="4"/>
      <c r="J260" s="4"/>
      <c r="K260" s="4"/>
      <c r="L260" s="4"/>
      <c r="M260" s="4"/>
      <c r="N260" s="4"/>
      <c r="O260" s="4"/>
      <c r="P260" s="4"/>
      <c r="Q260" s="4"/>
      <c r="R260" s="4"/>
      <c r="S260" s="4"/>
      <c r="T260" s="4"/>
      <c r="U260" s="4"/>
      <c r="V260" s="4"/>
      <c r="W260" s="4"/>
      <c r="X260" s="4"/>
      <c r="Y260" s="4"/>
      <c r="Z260" s="4"/>
    </row>
    <row r="261" spans="6:26">
      <c r="F261" s="4"/>
      <c r="G261" s="4"/>
      <c r="H261" s="4"/>
      <c r="I261" s="4"/>
      <c r="J261" s="4"/>
      <c r="K261" s="4"/>
      <c r="L261" s="4"/>
      <c r="M261" s="4"/>
      <c r="N261" s="4"/>
      <c r="O261" s="4"/>
      <c r="P261" s="4"/>
      <c r="Q261" s="4"/>
      <c r="R261" s="4"/>
      <c r="S261" s="4"/>
      <c r="T261" s="4"/>
      <c r="U261" s="4"/>
      <c r="V261" s="4"/>
      <c r="W261" s="4"/>
      <c r="X261" s="4"/>
      <c r="Y261" s="4"/>
      <c r="Z261" s="4"/>
    </row>
    <row r="262" spans="6:26">
      <c r="F262" s="4"/>
      <c r="G262" s="4"/>
      <c r="H262" s="4"/>
      <c r="I262" s="4"/>
      <c r="J262" s="4"/>
      <c r="K262" s="4"/>
      <c r="L262" s="4"/>
      <c r="M262" s="4"/>
      <c r="N262" s="4"/>
      <c r="O262" s="4"/>
      <c r="P262" s="4"/>
      <c r="Q262" s="4"/>
      <c r="R262" s="4"/>
      <c r="S262" s="4"/>
      <c r="T262" s="4"/>
      <c r="U262" s="4"/>
      <c r="V262" s="4"/>
      <c r="W262" s="4"/>
      <c r="X262" s="4"/>
      <c r="Y262" s="4"/>
      <c r="Z262" s="4"/>
    </row>
    <row r="263" spans="6:26">
      <c r="F263" s="4"/>
      <c r="G263" s="4"/>
      <c r="H263" s="4"/>
      <c r="I263" s="4"/>
      <c r="J263" s="4"/>
      <c r="K263" s="4"/>
      <c r="L263" s="4"/>
      <c r="M263" s="4"/>
      <c r="N263" s="4"/>
      <c r="O263" s="4"/>
      <c r="P263" s="4"/>
      <c r="Q263" s="4"/>
      <c r="R263" s="4"/>
      <c r="S263" s="4"/>
      <c r="T263" s="4"/>
      <c r="U263" s="4"/>
      <c r="V263" s="4"/>
      <c r="W263" s="4"/>
      <c r="X263" s="4"/>
      <c r="Y263" s="4"/>
      <c r="Z263" s="4"/>
    </row>
    <row r="264" spans="6:26">
      <c r="F264" s="4"/>
      <c r="G264" s="4"/>
      <c r="H264" s="4"/>
      <c r="I264" s="4"/>
      <c r="J264" s="4"/>
      <c r="K264" s="4"/>
      <c r="L264" s="4"/>
      <c r="M264" s="4"/>
      <c r="N264" s="4"/>
      <c r="O264" s="4"/>
      <c r="P264" s="4"/>
      <c r="Q264" s="4"/>
      <c r="R264" s="4"/>
      <c r="S264" s="4"/>
      <c r="T264" s="4"/>
      <c r="U264" s="4"/>
      <c r="V264" s="4"/>
      <c r="W264" s="4"/>
      <c r="X264" s="4"/>
      <c r="Y264" s="4"/>
      <c r="Z264" s="4"/>
    </row>
    <row r="265" spans="6:26">
      <c r="F265" s="4"/>
      <c r="G265" s="4"/>
      <c r="H265" s="4"/>
      <c r="I265" s="4"/>
      <c r="J265" s="4"/>
      <c r="K265" s="4"/>
      <c r="L265" s="4"/>
      <c r="M265" s="4"/>
      <c r="N265" s="4"/>
      <c r="O265" s="4"/>
      <c r="P265" s="4"/>
      <c r="Q265" s="4"/>
      <c r="R265" s="4"/>
      <c r="S265" s="4"/>
      <c r="T265" s="4"/>
      <c r="U265" s="4"/>
      <c r="V265" s="4"/>
      <c r="W265" s="4"/>
      <c r="X265" s="4"/>
      <c r="Y265" s="4"/>
      <c r="Z265" s="4"/>
    </row>
    <row r="266" spans="6:26">
      <c r="F266" s="4"/>
      <c r="G266" s="4"/>
      <c r="H266" s="4"/>
      <c r="I266" s="4"/>
      <c r="J266" s="4"/>
      <c r="K266" s="4"/>
      <c r="L266" s="4"/>
      <c r="M266" s="4"/>
      <c r="N266" s="4"/>
      <c r="O266" s="4"/>
      <c r="P266" s="4"/>
      <c r="Q266" s="4"/>
      <c r="R266" s="4"/>
      <c r="S266" s="4"/>
      <c r="T266" s="4"/>
      <c r="U266" s="4"/>
      <c r="V266" s="4"/>
      <c r="W266" s="4"/>
      <c r="X266" s="4"/>
      <c r="Y266" s="4"/>
      <c r="Z266" s="4"/>
    </row>
    <row r="267" spans="6:26">
      <c r="F267" s="4"/>
      <c r="G267" s="4"/>
      <c r="H267" s="4"/>
      <c r="I267" s="4"/>
      <c r="J267" s="4"/>
      <c r="K267" s="4"/>
      <c r="L267" s="4"/>
      <c r="M267" s="4"/>
      <c r="N267" s="4"/>
      <c r="O267" s="4"/>
      <c r="P267" s="4"/>
      <c r="Q267" s="4"/>
      <c r="R267" s="4"/>
      <c r="S267" s="4"/>
      <c r="T267" s="4"/>
      <c r="U267" s="4"/>
      <c r="V267" s="4"/>
      <c r="W267" s="4"/>
      <c r="X267" s="4"/>
      <c r="Y267" s="4"/>
      <c r="Z267" s="4"/>
    </row>
    <row r="268" spans="6:26">
      <c r="F268" s="4"/>
      <c r="G268" s="4"/>
      <c r="H268" s="4"/>
      <c r="I268" s="4"/>
      <c r="J268" s="4"/>
      <c r="K268" s="4"/>
      <c r="L268" s="4"/>
      <c r="M268" s="4"/>
      <c r="N268" s="4"/>
      <c r="O268" s="4"/>
      <c r="P268" s="4"/>
      <c r="Q268" s="4"/>
      <c r="R268" s="4"/>
      <c r="S268" s="4"/>
      <c r="T268" s="4"/>
      <c r="U268" s="4"/>
      <c r="V268" s="4"/>
      <c r="W268" s="4"/>
      <c r="X268" s="4"/>
      <c r="Y268" s="4"/>
      <c r="Z268" s="4"/>
    </row>
    <row r="269" spans="6:26">
      <c r="F269" s="4"/>
      <c r="G269" s="4"/>
      <c r="H269" s="4"/>
      <c r="I269" s="4"/>
      <c r="J269" s="4"/>
      <c r="K269" s="4"/>
      <c r="L269" s="4"/>
      <c r="M269" s="4"/>
      <c r="N269" s="4"/>
      <c r="O269" s="4"/>
      <c r="P269" s="4"/>
      <c r="Q269" s="4"/>
      <c r="R269" s="4"/>
      <c r="S269" s="4"/>
      <c r="T269" s="4"/>
      <c r="U269" s="4"/>
      <c r="V269" s="4"/>
      <c r="W269" s="4"/>
      <c r="X269" s="4"/>
      <c r="Y269" s="4"/>
      <c r="Z269" s="4"/>
    </row>
    <row r="270" spans="6:26">
      <c r="F270" s="4"/>
      <c r="G270" s="4"/>
      <c r="H270" s="4"/>
      <c r="I270" s="4"/>
      <c r="J270" s="4"/>
      <c r="K270" s="4"/>
      <c r="L270" s="4"/>
      <c r="M270" s="4"/>
      <c r="N270" s="4"/>
      <c r="O270" s="4"/>
      <c r="P270" s="4"/>
      <c r="Q270" s="4"/>
      <c r="R270" s="4"/>
      <c r="S270" s="4"/>
      <c r="T270" s="4"/>
      <c r="U270" s="4"/>
      <c r="V270" s="4"/>
      <c r="W270" s="4"/>
      <c r="X270" s="4"/>
      <c r="Y270" s="4"/>
      <c r="Z270" s="4"/>
    </row>
    <row r="271" spans="6:26">
      <c r="F271" s="4"/>
      <c r="G271" s="4"/>
      <c r="H271" s="4"/>
      <c r="I271" s="4"/>
      <c r="J271" s="4"/>
      <c r="K271" s="4"/>
      <c r="L271" s="4"/>
      <c r="M271" s="4"/>
      <c r="N271" s="4"/>
      <c r="O271" s="4"/>
      <c r="P271" s="4"/>
      <c r="Q271" s="4"/>
      <c r="R271" s="4"/>
      <c r="S271" s="4"/>
      <c r="T271" s="4"/>
      <c r="U271" s="4"/>
      <c r="V271" s="4"/>
      <c r="W271" s="4"/>
      <c r="X271" s="4"/>
      <c r="Y271" s="4"/>
      <c r="Z271" s="4"/>
    </row>
    <row r="272" spans="6:26">
      <c r="F272" s="4"/>
      <c r="G272" s="4"/>
      <c r="H272" s="4"/>
      <c r="I272" s="4"/>
      <c r="J272" s="4"/>
      <c r="K272" s="4"/>
      <c r="L272" s="4"/>
      <c r="M272" s="4"/>
      <c r="N272" s="4"/>
      <c r="O272" s="4"/>
      <c r="P272" s="4"/>
      <c r="Q272" s="4"/>
      <c r="R272" s="4"/>
      <c r="S272" s="4"/>
      <c r="T272" s="4"/>
      <c r="U272" s="4"/>
      <c r="V272" s="4"/>
      <c r="W272" s="4"/>
      <c r="X272" s="4"/>
      <c r="Y272" s="4"/>
      <c r="Z272" s="4"/>
    </row>
    <row r="273" spans="6:26">
      <c r="F273" s="4"/>
      <c r="G273" s="4"/>
      <c r="H273" s="4"/>
      <c r="I273" s="4"/>
      <c r="J273" s="4"/>
      <c r="K273" s="4"/>
      <c r="L273" s="4"/>
      <c r="M273" s="4"/>
      <c r="N273" s="4"/>
      <c r="O273" s="4"/>
      <c r="P273" s="4"/>
      <c r="Q273" s="4"/>
      <c r="R273" s="4"/>
      <c r="S273" s="4"/>
      <c r="T273" s="4"/>
      <c r="U273" s="4"/>
      <c r="V273" s="4"/>
      <c r="W273" s="4"/>
      <c r="X273" s="4"/>
      <c r="Y273" s="4"/>
      <c r="Z273" s="4"/>
    </row>
    <row r="274" spans="6:26">
      <c r="F274" s="4"/>
      <c r="G274" s="4"/>
      <c r="H274" s="4"/>
      <c r="I274" s="4"/>
      <c r="J274" s="4"/>
      <c r="K274" s="4"/>
      <c r="L274" s="4"/>
      <c r="M274" s="4"/>
      <c r="N274" s="4"/>
      <c r="O274" s="4"/>
      <c r="P274" s="4"/>
      <c r="Q274" s="4"/>
      <c r="R274" s="4"/>
      <c r="S274" s="4"/>
      <c r="T274" s="4"/>
      <c r="U274" s="4"/>
      <c r="V274" s="4"/>
      <c r="W274" s="4"/>
      <c r="X274" s="4"/>
      <c r="Y274" s="4"/>
      <c r="Z274" s="4"/>
    </row>
    <row r="275" spans="6:26">
      <c r="F275" s="4"/>
      <c r="G275" s="4"/>
      <c r="H275" s="4"/>
      <c r="I275" s="4"/>
      <c r="J275" s="4"/>
      <c r="K275" s="4"/>
      <c r="L275" s="4"/>
      <c r="M275" s="4"/>
      <c r="N275" s="4"/>
      <c r="O275" s="4"/>
      <c r="P275" s="4"/>
      <c r="Q275" s="4"/>
      <c r="R275" s="4"/>
      <c r="S275" s="4"/>
      <c r="T275" s="4"/>
      <c r="U275" s="4"/>
      <c r="V275" s="4"/>
      <c r="W275" s="4"/>
      <c r="X275" s="4"/>
      <c r="Y275" s="4"/>
      <c r="Z275" s="4"/>
    </row>
    <row r="276" spans="6:26">
      <c r="F276" s="4"/>
      <c r="G276" s="4"/>
      <c r="H276" s="4"/>
      <c r="I276" s="4"/>
      <c r="J276" s="4"/>
      <c r="K276" s="4"/>
      <c r="L276" s="4"/>
      <c r="M276" s="4"/>
      <c r="N276" s="4"/>
      <c r="O276" s="4"/>
      <c r="P276" s="4"/>
      <c r="Q276" s="4"/>
      <c r="R276" s="4"/>
      <c r="S276" s="4"/>
      <c r="T276" s="4"/>
      <c r="U276" s="4"/>
      <c r="V276" s="4"/>
      <c r="W276" s="4"/>
      <c r="X276" s="4"/>
      <c r="Y276" s="4"/>
      <c r="Z276" s="4"/>
    </row>
    <row r="277" spans="6:26">
      <c r="F277" s="4"/>
      <c r="G277" s="4"/>
      <c r="H277" s="4"/>
      <c r="I277" s="4"/>
      <c r="J277" s="4"/>
      <c r="K277" s="4"/>
      <c r="L277" s="4"/>
      <c r="M277" s="4"/>
      <c r="N277" s="4"/>
      <c r="O277" s="4"/>
      <c r="P277" s="4"/>
      <c r="Q277" s="4"/>
      <c r="R277" s="4"/>
      <c r="S277" s="4"/>
      <c r="T277" s="4"/>
      <c r="U277" s="4"/>
      <c r="V277" s="4"/>
      <c r="W277" s="4"/>
      <c r="X277" s="4"/>
      <c r="Y277" s="4"/>
      <c r="Z277" s="4"/>
    </row>
    <row r="278" spans="6:26">
      <c r="F278" s="4"/>
      <c r="G278" s="4"/>
      <c r="H278" s="4"/>
      <c r="I278" s="4"/>
      <c r="J278" s="4"/>
      <c r="K278" s="4"/>
      <c r="L278" s="4"/>
      <c r="M278" s="4"/>
      <c r="N278" s="4"/>
      <c r="O278" s="4"/>
      <c r="P278" s="4"/>
      <c r="Q278" s="4"/>
      <c r="R278" s="4"/>
      <c r="S278" s="4"/>
      <c r="T278" s="4"/>
      <c r="U278" s="4"/>
      <c r="V278" s="4"/>
      <c r="W278" s="4"/>
      <c r="X278" s="4"/>
      <c r="Y278" s="4"/>
      <c r="Z278" s="4"/>
    </row>
    <row r="279" spans="6:26">
      <c r="F279" s="4"/>
      <c r="G279" s="4"/>
      <c r="H279" s="4"/>
      <c r="I279" s="4"/>
      <c r="J279" s="4"/>
      <c r="K279" s="4"/>
      <c r="L279" s="4"/>
      <c r="M279" s="4"/>
      <c r="N279" s="4"/>
      <c r="O279" s="4"/>
      <c r="P279" s="4"/>
      <c r="Q279" s="4"/>
      <c r="R279" s="4"/>
      <c r="S279" s="4"/>
      <c r="T279" s="4"/>
      <c r="U279" s="4"/>
      <c r="V279" s="4"/>
      <c r="W279" s="4"/>
      <c r="X279" s="4"/>
      <c r="Y279" s="4"/>
      <c r="Z279" s="4"/>
    </row>
    <row r="280" spans="6:26">
      <c r="F280" s="4"/>
      <c r="G280" s="4"/>
      <c r="H280" s="4"/>
      <c r="I280" s="4"/>
      <c r="J280" s="4"/>
      <c r="K280" s="4"/>
      <c r="L280" s="4"/>
      <c r="M280" s="4"/>
      <c r="N280" s="4"/>
      <c r="O280" s="4"/>
      <c r="P280" s="4"/>
      <c r="Q280" s="4"/>
      <c r="R280" s="4"/>
      <c r="S280" s="4"/>
      <c r="T280" s="4"/>
      <c r="U280" s="4"/>
      <c r="V280" s="4"/>
      <c r="W280" s="4"/>
      <c r="X280" s="4"/>
      <c r="Y280" s="4"/>
      <c r="Z280" s="4"/>
    </row>
    <row r="281" spans="6:26">
      <c r="F281" s="4"/>
      <c r="G281" s="4"/>
      <c r="H281" s="4"/>
      <c r="I281" s="4"/>
      <c r="J281" s="4"/>
    </row>
    <row r="282" spans="6:26">
      <c r="F282" s="4"/>
      <c r="G282" s="4"/>
      <c r="H282" s="4"/>
      <c r="I282" s="4"/>
      <c r="J282" s="4"/>
    </row>
    <row r="283" spans="6:26">
      <c r="F283" s="4"/>
      <c r="G283" s="4"/>
      <c r="H283" s="4"/>
      <c r="I283" s="4"/>
      <c r="J283" s="4"/>
    </row>
    <row r="284" spans="6:26">
      <c r="F284" s="4"/>
      <c r="G284" s="4"/>
      <c r="H284" s="4"/>
      <c r="I284" s="4"/>
      <c r="J284" s="4"/>
    </row>
    <row r="285" spans="6:26">
      <c r="F285" s="4"/>
      <c r="G285" s="4"/>
      <c r="H285" s="4"/>
      <c r="I285" s="4"/>
      <c r="J285" s="4"/>
    </row>
    <row r="286" spans="6:26">
      <c r="F286" s="4"/>
      <c r="G286" s="4"/>
      <c r="H286" s="4"/>
      <c r="I286" s="4"/>
      <c r="J286" s="4"/>
    </row>
    <row r="287" spans="6:26">
      <c r="F287" s="4"/>
      <c r="G287" s="4"/>
      <c r="H287" s="4"/>
      <c r="I287" s="4"/>
      <c r="J287" s="4"/>
    </row>
  </sheetData>
  <sheetProtection password="C41A" sheet="1" objects="1" scenarios="1"/>
  <dataConsolidate/>
  <mergeCells count="26">
    <mergeCell ref="A1:F1"/>
    <mergeCell ref="B27:E27"/>
    <mergeCell ref="A40:F40"/>
    <mergeCell ref="F2:F33"/>
    <mergeCell ref="B2:E3"/>
    <mergeCell ref="B10:E10"/>
    <mergeCell ref="B12:D12"/>
    <mergeCell ref="B13:D13"/>
    <mergeCell ref="B14:D14"/>
    <mergeCell ref="B15:D15"/>
    <mergeCell ref="B16:D16"/>
    <mergeCell ref="B17:D17"/>
    <mergeCell ref="B18:D18"/>
    <mergeCell ref="B19:D19"/>
    <mergeCell ref="B39:E39"/>
    <mergeCell ref="B25:D25"/>
    <mergeCell ref="B22:D22"/>
    <mergeCell ref="B20:D20"/>
    <mergeCell ref="B21:D21"/>
    <mergeCell ref="B24:D24"/>
    <mergeCell ref="H47:J50"/>
    <mergeCell ref="B38:E38"/>
    <mergeCell ref="B26:D26"/>
    <mergeCell ref="B35:E35"/>
    <mergeCell ref="B36:E36"/>
    <mergeCell ref="B34:F34"/>
  </mergeCells>
  <conditionalFormatting sqref="D29 D31:D33">
    <cfRule type="containsText" dxfId="42" priority="26" stopIfTrue="1" operator="containsText" text="Green">
      <formula>NOT(ISERROR(SEARCH("Green",D29)))</formula>
    </cfRule>
    <cfRule type="containsText" dxfId="41" priority="27" stopIfTrue="1" operator="containsText" text="Amber">
      <formula>NOT(ISERROR(SEARCH("Amber",D29)))</formula>
    </cfRule>
    <cfRule type="containsText" dxfId="40" priority="28" stopIfTrue="1" operator="containsText" text="Red">
      <formula>NOT(ISERROR(SEARCH("Red",D29)))</formula>
    </cfRule>
  </conditionalFormatting>
  <conditionalFormatting sqref="D30">
    <cfRule type="containsText" dxfId="39" priority="23" stopIfTrue="1" operator="containsText" text="Green">
      <formula>NOT(ISERROR(SEARCH("Green",D30)))</formula>
    </cfRule>
    <cfRule type="containsText" dxfId="38" priority="24" stopIfTrue="1" operator="containsText" text="Amber">
      <formula>NOT(ISERROR(SEARCH("Amber",D30)))</formula>
    </cfRule>
    <cfRule type="containsText" dxfId="37" priority="25" stopIfTrue="1" operator="containsText" text="Red">
      <formula>NOT(ISERROR(SEARCH("Red",D30)))</formula>
    </cfRule>
  </conditionalFormatting>
  <conditionalFormatting sqref="B39:E39">
    <cfRule type="containsText" dxfId="36" priority="1" operator="containsText" text="AMBER">
      <formula>NOT(ISERROR(SEARCH("AMBER",B39)))</formula>
    </cfRule>
    <cfRule type="containsText" dxfId="35" priority="6" stopIfTrue="1" operator="containsText" text="GREEN">
      <formula>NOT(ISERROR(SEARCH("GREEN",B39)))</formula>
    </cfRule>
    <cfRule type="containsText" dxfId="34" priority="7" stopIfTrue="1" operator="containsText" text="RED">
      <formula>NOT(ISERROR(SEARCH("RED",B39)))</formula>
    </cfRule>
  </conditionalFormatting>
  <conditionalFormatting sqref="B35:B37 C35:E35 C37:E37">
    <cfRule type="containsText" dxfId="33" priority="2" stopIfTrue="1" operator="containsText" text="RED">
      <formula>NOT(ISERROR(SEARCH("RED",B35)))</formula>
    </cfRule>
    <cfRule type="containsText" dxfId="32" priority="3" operator="containsText" text="GREEN">
      <formula>NOT(ISERROR(SEARCH("GREEN",B35)))</formula>
    </cfRule>
  </conditionalFormatting>
  <dataValidations count="5">
    <dataValidation type="list" allowBlank="1" showInputMessage="1" showErrorMessage="1" sqref="D33">
      <formula1>Risk_cat_2</formula1>
    </dataValidation>
    <dataValidation type="list" allowBlank="1" showInputMessage="1" showErrorMessage="1" sqref="E25">
      <formula1>Org_type</formula1>
    </dataValidation>
    <dataValidation type="list" allowBlank="1" showInputMessage="1" showErrorMessage="1" sqref="E24">
      <formula1>Region</formula1>
    </dataValidation>
    <dataValidation allowBlank="1" showInputMessage="1" showErrorMessage="1" promptTitle="dd/mm/yyyy" sqref="E13"/>
    <dataValidation type="list" allowBlank="1" showInputMessage="1" showErrorMessage="1" sqref="D29:D32">
      <formula1>SG</formula1>
    </dataValidation>
  </dataValidations>
  <pageMargins left="0.17" right="0" top="0.74803149606299213" bottom="0.74803149606299213" header="0.31496062992125984" footer="0.31496062992125984"/>
  <pageSetup paperSize="9" scale="64" orientation="portrait" r:id="rId1"/>
  <rowBreaks count="1" manualBreakCount="1">
    <brk id="31" max="5" man="1"/>
  </rowBreaks>
  <colBreaks count="1" manualBreakCount="1">
    <brk id="7" max="1048575" man="1"/>
  </colBreaks>
  <drawing r:id="rId2"/>
  <legacyDrawing r:id="rId3"/>
</worksheet>
</file>

<file path=xl/worksheets/sheet2.xml><?xml version="1.0" encoding="utf-8"?>
<worksheet xmlns="http://schemas.openxmlformats.org/spreadsheetml/2006/main" xmlns:r="http://schemas.openxmlformats.org/officeDocument/2006/relationships">
  <sheetPr>
    <tabColor theme="0"/>
  </sheetPr>
  <dimension ref="A1:Z62"/>
  <sheetViews>
    <sheetView zoomScaleNormal="100" zoomScaleSheetLayoutView="100" workbookViewId="0">
      <selection activeCell="B13" sqref="B13"/>
    </sheetView>
  </sheetViews>
  <sheetFormatPr defaultRowHeight="15"/>
  <cols>
    <col min="1" max="1" width="2.7109375" customWidth="1"/>
    <col min="2" max="2" width="6" bestFit="1" customWidth="1"/>
    <col min="3" max="3" width="51.140625" customWidth="1"/>
    <col min="4" max="4" width="22.7109375" customWidth="1"/>
    <col min="5" max="5" width="61.7109375" customWidth="1"/>
    <col min="6" max="6" width="2.7109375" customWidth="1"/>
    <col min="7" max="12" width="9.140625" hidden="1" customWidth="1"/>
    <col min="13" max="15" width="9.140625" customWidth="1"/>
  </cols>
  <sheetData>
    <row r="1" spans="1:26">
      <c r="A1" s="197"/>
      <c r="B1" s="198"/>
      <c r="C1" s="197"/>
      <c r="D1" s="197"/>
      <c r="E1" s="197"/>
      <c r="F1" s="197"/>
      <c r="G1" s="23"/>
      <c r="H1" s="6"/>
      <c r="I1" s="6"/>
      <c r="J1" s="6"/>
      <c r="K1" s="6"/>
      <c r="L1" s="6"/>
      <c r="M1" s="6"/>
      <c r="N1" s="6"/>
      <c r="O1" s="6"/>
      <c r="P1" s="6"/>
      <c r="Q1" s="6"/>
      <c r="R1" s="6"/>
      <c r="S1" s="6"/>
      <c r="T1" s="6"/>
      <c r="U1" s="6"/>
      <c r="V1" s="6"/>
      <c r="W1" s="6"/>
      <c r="X1" s="6"/>
    </row>
    <row r="2" spans="1:26" s="1" customFormat="1" ht="67.5" customHeight="1">
      <c r="A2" s="13"/>
      <c r="B2" s="178" t="s">
        <v>10</v>
      </c>
      <c r="C2" s="185"/>
      <c r="D2" s="185"/>
      <c r="E2" s="185"/>
      <c r="F2" s="36"/>
      <c r="G2" s="21"/>
      <c r="H2" s="15"/>
      <c r="I2" s="15"/>
      <c r="J2" s="16"/>
      <c r="K2" s="17"/>
      <c r="L2" s="17"/>
      <c r="M2" s="17"/>
      <c r="N2" s="17"/>
      <c r="O2" s="17"/>
      <c r="P2" s="17"/>
      <c r="Q2" s="17"/>
      <c r="R2" s="17"/>
      <c r="S2" s="17"/>
      <c r="T2" s="17"/>
      <c r="U2" s="17"/>
      <c r="V2" s="17"/>
      <c r="W2" s="17"/>
      <c r="X2" s="17"/>
      <c r="Y2" s="7"/>
      <c r="Z2" s="7"/>
    </row>
    <row r="3" spans="1:26" ht="62.25" customHeight="1">
      <c r="A3" s="12"/>
      <c r="B3" s="185"/>
      <c r="C3" s="185"/>
      <c r="D3" s="185"/>
      <c r="E3" s="185"/>
      <c r="F3" s="36"/>
      <c r="G3" s="22"/>
      <c r="H3" s="18"/>
      <c r="I3" s="19"/>
      <c r="J3" s="16"/>
      <c r="K3" s="6"/>
      <c r="L3" s="6"/>
      <c r="M3" s="6"/>
      <c r="N3" s="6"/>
      <c r="O3" s="6"/>
      <c r="P3" s="6"/>
      <c r="Q3" s="6"/>
      <c r="R3" s="6"/>
      <c r="S3" s="6"/>
      <c r="T3" s="6"/>
      <c r="U3" s="6"/>
      <c r="V3" s="6"/>
      <c r="W3" s="6"/>
      <c r="X3" s="6"/>
      <c r="Y3" s="4"/>
      <c r="Z3" s="4"/>
    </row>
    <row r="4" spans="1:26" ht="100.5" hidden="1" customHeight="1">
      <c r="A4" s="12"/>
      <c r="B4" s="26"/>
      <c r="C4" s="8"/>
      <c r="D4" s="9"/>
      <c r="E4" s="9"/>
      <c r="F4" s="36"/>
      <c r="G4" s="22"/>
      <c r="H4" s="18"/>
      <c r="I4" s="20"/>
      <c r="J4" s="16"/>
      <c r="K4" s="6"/>
      <c r="L4" s="6"/>
      <c r="M4" s="6"/>
      <c r="N4" s="6"/>
      <c r="O4" s="6"/>
      <c r="P4" s="6"/>
      <c r="Q4" s="6"/>
      <c r="R4" s="6"/>
      <c r="S4" s="6"/>
      <c r="T4" s="6"/>
      <c r="U4" s="6"/>
      <c r="V4" s="6"/>
      <c r="W4" s="6"/>
      <c r="X4" s="6"/>
      <c r="Y4" s="4"/>
      <c r="Z4" s="4"/>
    </row>
    <row r="5" spans="1:26" ht="62.25" hidden="1" customHeight="1">
      <c r="A5" s="12"/>
      <c r="B5" s="26"/>
      <c r="C5" s="8"/>
      <c r="D5" s="9"/>
      <c r="E5" s="9"/>
      <c r="F5" s="36"/>
      <c r="G5" s="22"/>
      <c r="H5" s="18"/>
      <c r="I5" s="20"/>
      <c r="J5" s="16"/>
      <c r="K5" s="6"/>
      <c r="L5" s="6"/>
      <c r="M5" s="6"/>
      <c r="N5" s="6"/>
      <c r="O5" s="6"/>
      <c r="P5" s="6"/>
      <c r="Q5" s="6"/>
      <c r="R5" s="6"/>
      <c r="S5" s="6"/>
      <c r="T5" s="6"/>
      <c r="U5" s="6"/>
      <c r="V5" s="6"/>
      <c r="W5" s="6"/>
      <c r="X5" s="6"/>
      <c r="Y5" s="4"/>
      <c r="Z5" s="4"/>
    </row>
    <row r="6" spans="1:26" ht="93" hidden="1" customHeight="1">
      <c r="A6" s="12"/>
      <c r="B6" s="26"/>
      <c r="C6" s="8"/>
      <c r="D6" s="9"/>
      <c r="E6" s="9"/>
      <c r="F6" s="36"/>
      <c r="G6" s="22"/>
      <c r="H6" s="18"/>
      <c r="I6" s="20"/>
      <c r="J6" s="16"/>
      <c r="K6" s="6"/>
      <c r="L6" s="6"/>
      <c r="M6" s="6"/>
      <c r="N6" s="6"/>
      <c r="O6" s="6"/>
      <c r="P6" s="6"/>
      <c r="Q6" s="6"/>
      <c r="R6" s="6"/>
      <c r="S6" s="6"/>
      <c r="T6" s="6"/>
      <c r="U6" s="6"/>
      <c r="V6" s="6"/>
      <c r="W6" s="6"/>
      <c r="X6" s="6"/>
      <c r="Y6" s="4"/>
      <c r="Z6" s="4"/>
    </row>
    <row r="7" spans="1:26" ht="72" hidden="1" customHeight="1">
      <c r="A7" s="12"/>
      <c r="B7" s="26"/>
      <c r="C7" s="8"/>
      <c r="D7" s="9"/>
      <c r="E7" s="9"/>
      <c r="F7" s="36"/>
      <c r="G7" s="22"/>
      <c r="H7" s="18"/>
      <c r="I7" s="20"/>
      <c r="J7" s="16"/>
      <c r="K7" s="6"/>
      <c r="L7" s="6"/>
      <c r="M7" s="6"/>
      <c r="N7" s="6"/>
      <c r="O7" s="6"/>
      <c r="P7" s="6"/>
      <c r="Q7" s="6"/>
      <c r="R7" s="6"/>
      <c r="S7" s="6"/>
      <c r="T7" s="6"/>
      <c r="U7" s="6"/>
      <c r="V7" s="6"/>
      <c r="W7" s="6"/>
      <c r="X7" s="6"/>
      <c r="Y7" s="4"/>
      <c r="Z7" s="4"/>
    </row>
    <row r="8" spans="1:26" ht="76.5" hidden="1" customHeight="1">
      <c r="A8" s="12"/>
      <c r="B8" s="26"/>
      <c r="C8" s="8"/>
      <c r="D8" s="27"/>
      <c r="E8" s="27"/>
      <c r="F8" s="36"/>
      <c r="G8" s="25"/>
      <c r="H8" s="24"/>
      <c r="I8" s="24"/>
      <c r="J8" s="16"/>
      <c r="K8" s="6"/>
      <c r="L8" s="6"/>
      <c r="M8" s="6"/>
      <c r="N8" s="6"/>
      <c r="O8" s="6"/>
      <c r="P8" s="6"/>
      <c r="Q8" s="6"/>
      <c r="R8" s="6"/>
      <c r="S8" s="6"/>
      <c r="T8" s="6"/>
      <c r="U8" s="6"/>
      <c r="V8" s="6"/>
      <c r="W8" s="6"/>
      <c r="X8" s="6"/>
      <c r="Y8" s="4"/>
      <c r="Z8" s="4"/>
    </row>
    <row r="9" spans="1:26" ht="15" customHeight="1">
      <c r="A9" s="12"/>
      <c r="B9" s="10"/>
      <c r="C9" s="10"/>
      <c r="D9" s="30"/>
      <c r="E9" s="30"/>
      <c r="F9" s="36"/>
      <c r="G9" s="21"/>
      <c r="H9" s="15"/>
      <c r="I9" s="15"/>
      <c r="J9" s="16"/>
      <c r="K9" s="6"/>
      <c r="L9" s="6"/>
      <c r="M9" s="6"/>
      <c r="N9" s="6"/>
      <c r="O9" s="6"/>
      <c r="P9" s="6"/>
      <c r="Q9" s="6"/>
      <c r="R9" s="6"/>
      <c r="S9" s="6"/>
      <c r="T9" s="6"/>
      <c r="U9" s="6"/>
      <c r="V9" s="6"/>
      <c r="W9" s="6"/>
      <c r="X9" s="6"/>
      <c r="Y9" s="4"/>
      <c r="Z9" s="4"/>
    </row>
    <row r="10" spans="1:26" ht="76.5" customHeight="1">
      <c r="A10" s="12"/>
      <c r="B10" s="179" t="s">
        <v>11</v>
      </c>
      <c r="C10" s="199"/>
      <c r="D10" s="199"/>
      <c r="E10" s="199"/>
      <c r="F10" s="36"/>
      <c r="G10" s="21"/>
      <c r="H10" s="15"/>
      <c r="I10" s="15"/>
      <c r="J10" s="16"/>
      <c r="K10" s="6"/>
      <c r="L10" s="6"/>
      <c r="M10" s="6"/>
      <c r="N10" s="6"/>
      <c r="O10" s="6"/>
      <c r="P10" s="6"/>
      <c r="Q10" s="6"/>
      <c r="R10" s="6"/>
      <c r="S10" s="6"/>
      <c r="T10" s="6"/>
      <c r="U10" s="6"/>
      <c r="V10" s="6"/>
      <c r="W10" s="6"/>
      <c r="X10" s="6"/>
      <c r="Y10" s="4"/>
      <c r="Z10" s="4"/>
    </row>
    <row r="11" spans="1:26" ht="21.75" customHeight="1">
      <c r="A11" s="12"/>
      <c r="B11" s="175" t="s">
        <v>16</v>
      </c>
      <c r="C11" s="200"/>
      <c r="D11" s="200"/>
      <c r="E11" s="200"/>
      <c r="F11" s="36"/>
      <c r="G11" s="21"/>
      <c r="H11" s="15"/>
      <c r="I11" s="15"/>
      <c r="J11" s="16"/>
      <c r="K11" s="6"/>
      <c r="L11" s="6"/>
      <c r="M11" s="6"/>
      <c r="N11" s="6"/>
      <c r="O11" s="6"/>
      <c r="P11" s="6"/>
      <c r="Q11" s="6"/>
      <c r="R11" s="6"/>
      <c r="S11" s="6"/>
      <c r="T11" s="6"/>
      <c r="U11" s="6"/>
      <c r="V11" s="6"/>
      <c r="W11" s="6"/>
      <c r="X11" s="6"/>
      <c r="Y11" s="4"/>
      <c r="Z11" s="4"/>
    </row>
    <row r="12" spans="1:26" ht="24" customHeight="1">
      <c r="A12" s="36"/>
      <c r="B12" s="136"/>
      <c r="C12" s="136" t="s">
        <v>0</v>
      </c>
      <c r="D12" s="137" t="s">
        <v>65</v>
      </c>
      <c r="E12" s="137" t="s">
        <v>3</v>
      </c>
      <c r="F12" s="37"/>
      <c r="G12" s="23"/>
      <c r="H12" s="32" t="s">
        <v>62</v>
      </c>
      <c r="I12" s="33" t="s">
        <v>61</v>
      </c>
      <c r="J12" s="34" t="s">
        <v>60</v>
      </c>
      <c r="K12" s="6"/>
      <c r="L12" s="6"/>
      <c r="M12" s="6"/>
      <c r="N12" s="6"/>
      <c r="O12" s="6"/>
      <c r="P12" s="6"/>
      <c r="Q12" s="6"/>
      <c r="R12" s="6"/>
      <c r="S12" s="6"/>
      <c r="T12" s="6"/>
      <c r="U12" s="6"/>
      <c r="V12" s="6"/>
      <c r="W12" s="6"/>
      <c r="X12" s="6"/>
      <c r="Y12" s="6"/>
    </row>
    <row r="13" spans="1:26" ht="206.25">
      <c r="A13" s="36"/>
      <c r="B13" s="136">
        <v>2.1</v>
      </c>
      <c r="C13" s="134" t="s">
        <v>102</v>
      </c>
      <c r="D13" s="135" t="s">
        <v>60</v>
      </c>
      <c r="E13" s="131"/>
      <c r="F13" s="38"/>
      <c r="G13" s="23"/>
      <c r="H13" s="31">
        <f t="shared" ref="H13:H19" si="0">IF(D13="Red",1,0)</f>
        <v>0</v>
      </c>
      <c r="I13" s="31">
        <f t="shared" ref="I13:I19" si="1">IF(D13="Amber",1,0)</f>
        <v>0</v>
      </c>
      <c r="J13" s="31">
        <f t="shared" ref="J13:J19" si="2">IF(D13="Green",1,0)</f>
        <v>1</v>
      </c>
      <c r="K13" s="6"/>
      <c r="L13" s="6"/>
      <c r="M13" s="6"/>
      <c r="N13" s="6"/>
      <c r="O13" s="6"/>
      <c r="P13" s="6"/>
      <c r="Q13" s="6"/>
      <c r="R13" s="6"/>
      <c r="S13" s="6"/>
      <c r="T13" s="6"/>
      <c r="U13" s="6"/>
      <c r="V13" s="6"/>
      <c r="W13" s="6"/>
      <c r="X13" s="6"/>
      <c r="Y13" s="6"/>
    </row>
    <row r="14" spans="1:26" ht="112.5">
      <c r="A14" s="36"/>
      <c r="B14" s="136">
        <v>2.2000000000000002</v>
      </c>
      <c r="C14" s="134" t="s">
        <v>103</v>
      </c>
      <c r="D14" s="135" t="s">
        <v>60</v>
      </c>
      <c r="E14" s="131"/>
      <c r="F14" s="38"/>
      <c r="G14" s="23"/>
      <c r="H14" s="31">
        <f t="shared" si="0"/>
        <v>0</v>
      </c>
      <c r="I14" s="31">
        <f t="shared" si="1"/>
        <v>0</v>
      </c>
      <c r="J14" s="31">
        <f t="shared" si="2"/>
        <v>1</v>
      </c>
      <c r="K14" s="6"/>
      <c r="L14" s="6"/>
      <c r="M14" s="6"/>
      <c r="N14" s="6"/>
      <c r="O14" s="6"/>
      <c r="P14" s="6"/>
      <c r="Q14" s="6"/>
      <c r="R14" s="6"/>
      <c r="S14" s="6"/>
      <c r="T14" s="6"/>
      <c r="U14" s="6"/>
      <c r="V14" s="6"/>
      <c r="W14" s="6"/>
      <c r="X14" s="6"/>
      <c r="Y14" s="6"/>
    </row>
    <row r="15" spans="1:26" ht="56.25">
      <c r="A15" s="36"/>
      <c r="B15" s="136">
        <v>2.2999999999999998</v>
      </c>
      <c r="C15" s="134" t="s">
        <v>85</v>
      </c>
      <c r="D15" s="135" t="s">
        <v>60</v>
      </c>
      <c r="E15" s="131"/>
      <c r="F15" s="38"/>
      <c r="G15" s="23"/>
      <c r="H15" s="31">
        <f t="shared" si="0"/>
        <v>0</v>
      </c>
      <c r="I15" s="31">
        <f t="shared" si="1"/>
        <v>0</v>
      </c>
      <c r="J15" s="31">
        <f t="shared" si="2"/>
        <v>1</v>
      </c>
      <c r="K15" s="6"/>
      <c r="L15" s="6"/>
      <c r="M15" s="6"/>
      <c r="N15" s="6"/>
      <c r="O15" s="6"/>
      <c r="P15" s="6"/>
      <c r="Q15" s="6"/>
      <c r="R15" s="6"/>
      <c r="S15" s="6"/>
      <c r="T15" s="6"/>
      <c r="U15" s="6"/>
      <c r="V15" s="6"/>
      <c r="W15" s="6"/>
      <c r="X15" s="6"/>
      <c r="Y15" s="6"/>
    </row>
    <row r="16" spans="1:26" ht="112.5">
      <c r="A16" s="36"/>
      <c r="B16" s="136">
        <v>2.4</v>
      </c>
      <c r="C16" s="134" t="s">
        <v>75</v>
      </c>
      <c r="D16" s="135" t="s">
        <v>60</v>
      </c>
      <c r="E16" s="131"/>
      <c r="F16" s="38"/>
      <c r="G16" s="23"/>
      <c r="H16" s="31">
        <f t="shared" si="0"/>
        <v>0</v>
      </c>
      <c r="I16" s="31">
        <f t="shared" si="1"/>
        <v>0</v>
      </c>
      <c r="J16" s="31">
        <f t="shared" si="2"/>
        <v>1</v>
      </c>
      <c r="K16" s="6"/>
      <c r="L16" s="6"/>
      <c r="M16" s="6"/>
      <c r="N16" s="6"/>
      <c r="O16" s="6"/>
      <c r="P16" s="6"/>
      <c r="Q16" s="6"/>
      <c r="R16" s="6"/>
      <c r="S16" s="6"/>
      <c r="T16" s="6"/>
      <c r="U16" s="6"/>
      <c r="V16" s="6"/>
      <c r="W16" s="6"/>
      <c r="X16" s="6"/>
      <c r="Y16" s="6"/>
    </row>
    <row r="17" spans="1:26" ht="112.5">
      <c r="A17" s="36"/>
      <c r="B17" s="136">
        <v>2.5</v>
      </c>
      <c r="C17" s="134" t="s">
        <v>104</v>
      </c>
      <c r="D17" s="135" t="s">
        <v>60</v>
      </c>
      <c r="E17" s="131"/>
      <c r="F17" s="38"/>
      <c r="G17" s="23"/>
      <c r="H17" s="31">
        <f t="shared" si="0"/>
        <v>0</v>
      </c>
      <c r="I17" s="31">
        <f t="shared" si="1"/>
        <v>0</v>
      </c>
      <c r="J17" s="31">
        <f t="shared" si="2"/>
        <v>1</v>
      </c>
      <c r="K17" s="6"/>
      <c r="L17" s="6"/>
      <c r="M17" s="6"/>
      <c r="N17" s="6"/>
      <c r="O17" s="6"/>
      <c r="P17" s="6"/>
      <c r="Q17" s="6"/>
      <c r="R17" s="6"/>
      <c r="S17" s="6"/>
      <c r="T17" s="6"/>
      <c r="U17" s="6"/>
      <c r="V17" s="6"/>
      <c r="W17" s="6"/>
      <c r="X17" s="6"/>
      <c r="Y17" s="6"/>
    </row>
    <row r="18" spans="1:26" ht="131.25">
      <c r="A18" s="36"/>
      <c r="B18" s="136">
        <v>2.6</v>
      </c>
      <c r="C18" s="134" t="s">
        <v>97</v>
      </c>
      <c r="D18" s="135" t="s">
        <v>60</v>
      </c>
      <c r="E18" s="131"/>
      <c r="F18" s="38"/>
      <c r="G18" s="23"/>
      <c r="H18" s="31">
        <f t="shared" si="0"/>
        <v>0</v>
      </c>
      <c r="I18" s="31">
        <f t="shared" si="1"/>
        <v>0</v>
      </c>
      <c r="J18" s="31">
        <f t="shared" si="2"/>
        <v>1</v>
      </c>
      <c r="K18" s="6"/>
      <c r="L18" s="6"/>
      <c r="M18" s="6"/>
      <c r="N18" s="6"/>
      <c r="O18" s="6"/>
      <c r="P18" s="6"/>
      <c r="Q18" s="6"/>
      <c r="R18" s="6"/>
      <c r="S18" s="6"/>
      <c r="T18" s="6"/>
      <c r="U18" s="6"/>
      <c r="V18" s="6"/>
      <c r="W18" s="6"/>
      <c r="X18" s="6"/>
      <c r="Y18" s="6"/>
    </row>
    <row r="19" spans="1:26" ht="56.25">
      <c r="A19" s="36"/>
      <c r="B19" s="136">
        <v>2.7</v>
      </c>
      <c r="C19" s="134" t="s">
        <v>48</v>
      </c>
      <c r="D19" s="135" t="s">
        <v>60</v>
      </c>
      <c r="E19" s="131"/>
      <c r="F19" s="38"/>
      <c r="G19" s="23"/>
      <c r="H19" s="31">
        <f t="shared" si="0"/>
        <v>0</v>
      </c>
      <c r="I19" s="31">
        <f t="shared" si="1"/>
        <v>0</v>
      </c>
      <c r="J19" s="31">
        <f t="shared" si="2"/>
        <v>1</v>
      </c>
      <c r="K19" s="6"/>
      <c r="L19" s="6"/>
      <c r="M19" s="6"/>
      <c r="N19" s="6"/>
      <c r="O19" s="6"/>
      <c r="P19" s="6"/>
      <c r="Q19" s="6"/>
      <c r="R19" s="6"/>
      <c r="S19" s="6"/>
      <c r="T19" s="6"/>
      <c r="U19" s="6"/>
      <c r="V19" s="6"/>
      <c r="W19" s="6"/>
      <c r="X19" s="6"/>
      <c r="Y19" s="6"/>
    </row>
    <row r="20" spans="1:26" ht="26.25">
      <c r="A20" s="12"/>
      <c r="B20" s="201" t="s">
        <v>55</v>
      </c>
      <c r="C20" s="202"/>
      <c r="D20" s="202"/>
      <c r="E20" s="202"/>
      <c r="F20" s="202"/>
      <c r="G20" s="23"/>
      <c r="H20" s="6"/>
      <c r="I20" s="6"/>
      <c r="J20" s="6"/>
      <c r="K20" s="6"/>
      <c r="L20" s="6"/>
      <c r="M20" s="6"/>
      <c r="N20" s="6"/>
      <c r="O20" s="6"/>
      <c r="P20" s="6"/>
      <c r="Q20" s="6"/>
      <c r="R20" s="6"/>
      <c r="S20" s="6"/>
      <c r="T20" s="6"/>
      <c r="U20" s="6"/>
      <c r="V20" s="6"/>
      <c r="W20" s="6"/>
      <c r="X20" s="6"/>
      <c r="Y20" s="4"/>
      <c r="Z20" s="4"/>
    </row>
    <row r="21" spans="1:26" ht="26.25">
      <c r="A21" s="12"/>
      <c r="B21" s="184" t="str">
        <f>IF('STRATEGIC GOVERNANCE'!H30=1,"RED",H38)</f>
        <v>GREEN</v>
      </c>
      <c r="C21" s="185"/>
      <c r="D21" s="185"/>
      <c r="E21" s="185"/>
      <c r="F21" s="29"/>
      <c r="G21" s="23"/>
      <c r="H21" s="6"/>
      <c r="I21" s="6"/>
      <c r="J21" s="6"/>
      <c r="K21" s="6"/>
      <c r="L21" s="6"/>
      <c r="M21" s="6"/>
      <c r="N21" s="6"/>
      <c r="O21" s="6"/>
      <c r="P21" s="6"/>
      <c r="Q21" s="6"/>
      <c r="R21" s="6"/>
      <c r="S21" s="6"/>
      <c r="T21" s="6"/>
      <c r="U21" s="6"/>
      <c r="V21" s="6"/>
      <c r="W21" s="6"/>
      <c r="X21" s="6"/>
      <c r="Y21" s="4"/>
      <c r="Z21" s="4"/>
    </row>
    <row r="22" spans="1:26" ht="17.25" customHeight="1">
      <c r="A22" s="12"/>
      <c r="B22" s="186"/>
      <c r="C22" s="187"/>
      <c r="D22" s="187"/>
      <c r="E22" s="187"/>
      <c r="F22" s="29"/>
      <c r="G22" s="35"/>
      <c r="H22" s="6"/>
      <c r="I22" s="6"/>
      <c r="J22" s="6"/>
      <c r="K22" s="6"/>
      <c r="L22" s="6"/>
      <c r="M22" s="6"/>
      <c r="N22" s="6"/>
      <c r="O22" s="6"/>
      <c r="P22" s="6"/>
      <c r="Q22" s="6"/>
      <c r="R22" s="6"/>
      <c r="S22" s="6"/>
      <c r="T22" s="6"/>
      <c r="U22" s="6"/>
      <c r="V22" s="6"/>
      <c r="W22" s="6"/>
      <c r="X22" s="6"/>
      <c r="Y22" s="4"/>
      <c r="Z22" s="4"/>
    </row>
    <row r="23" spans="1:26">
      <c r="A23" s="6"/>
      <c r="B23" s="6"/>
      <c r="C23" s="6"/>
      <c r="D23" s="6"/>
      <c r="E23" s="6"/>
      <c r="F23" s="6"/>
      <c r="G23" s="6"/>
      <c r="H23" s="6"/>
      <c r="I23" s="6"/>
      <c r="J23" s="6"/>
      <c r="K23" s="6"/>
      <c r="L23" s="6"/>
      <c r="M23" s="6"/>
      <c r="N23" s="6"/>
      <c r="O23" s="6"/>
      <c r="P23" s="6"/>
      <c r="Q23" s="23"/>
      <c r="R23" s="6"/>
      <c r="S23" s="6"/>
      <c r="T23" s="6"/>
      <c r="U23" s="6"/>
      <c r="V23" s="6"/>
      <c r="W23" s="6"/>
      <c r="X23" s="6"/>
      <c r="Y23" s="6"/>
    </row>
    <row r="24" spans="1:26">
      <c r="A24" s="6"/>
      <c r="B24" s="6"/>
      <c r="C24" s="6"/>
      <c r="D24" s="6"/>
      <c r="E24" s="6"/>
      <c r="F24" s="6"/>
      <c r="G24" s="6"/>
      <c r="H24" s="50" t="s">
        <v>62</v>
      </c>
      <c r="I24" s="51" t="s">
        <v>61</v>
      </c>
      <c r="J24" s="52" t="s">
        <v>60</v>
      </c>
      <c r="K24" s="31"/>
      <c r="L24" s="6"/>
      <c r="M24" s="6"/>
      <c r="N24" s="6"/>
      <c r="O24" s="6"/>
      <c r="P24" s="6"/>
      <c r="Q24" s="23"/>
      <c r="R24" s="6"/>
      <c r="S24" s="6"/>
      <c r="T24" s="6"/>
      <c r="U24" s="6"/>
      <c r="V24" s="6"/>
      <c r="W24" s="6"/>
      <c r="X24" s="6"/>
      <c r="Y24" s="6"/>
    </row>
    <row r="25" spans="1:26">
      <c r="A25" s="6"/>
      <c r="B25" s="6"/>
      <c r="C25" s="6"/>
      <c r="D25" s="6"/>
      <c r="E25" s="6"/>
      <c r="F25" s="6"/>
      <c r="G25" s="6"/>
      <c r="H25" s="31">
        <f>SUM(H13:H19)</f>
        <v>0</v>
      </c>
      <c r="I25" s="31">
        <f>SUM(I13:I19)</f>
        <v>0</v>
      </c>
      <c r="J25" s="31">
        <f>SUM(J13:J19)</f>
        <v>7</v>
      </c>
      <c r="K25" s="31"/>
      <c r="L25" s="6"/>
      <c r="M25" s="6"/>
      <c r="N25" s="6"/>
      <c r="O25" s="6"/>
      <c r="P25" s="6"/>
      <c r="Q25" s="23"/>
      <c r="R25" s="6"/>
      <c r="S25" s="6"/>
      <c r="T25" s="6"/>
      <c r="U25" s="6"/>
      <c r="V25" s="6"/>
      <c r="W25" s="6"/>
      <c r="X25" s="6"/>
      <c r="Y25" s="6"/>
    </row>
    <row r="26" spans="1:26">
      <c r="A26" s="6"/>
      <c r="B26" s="6"/>
      <c r="C26" s="6"/>
      <c r="D26" s="6"/>
      <c r="E26" s="6"/>
      <c r="F26" s="6"/>
      <c r="G26" s="6"/>
      <c r="H26" s="31"/>
      <c r="I26" s="31"/>
      <c r="J26" s="31"/>
      <c r="K26" s="6"/>
      <c r="L26" s="6"/>
      <c r="M26" s="6"/>
      <c r="N26" s="6"/>
      <c r="O26" s="6"/>
      <c r="P26" s="6"/>
      <c r="Q26" s="23"/>
      <c r="R26" s="6"/>
      <c r="S26" s="6"/>
      <c r="T26" s="6"/>
      <c r="U26" s="6"/>
      <c r="V26" s="6"/>
      <c r="W26" s="6"/>
      <c r="X26" s="6"/>
      <c r="Y26" s="6"/>
    </row>
    <row r="27" spans="1:26">
      <c r="A27" s="6"/>
      <c r="B27" s="6"/>
      <c r="C27" s="6"/>
      <c r="D27" s="6"/>
      <c r="E27" s="6"/>
      <c r="F27" s="6"/>
      <c r="G27" s="6"/>
      <c r="H27" s="6"/>
      <c r="I27" s="6"/>
      <c r="J27" s="6"/>
      <c r="K27" s="6"/>
      <c r="L27" s="6"/>
      <c r="M27" s="6"/>
      <c r="N27" s="6"/>
      <c r="O27" s="6"/>
      <c r="P27" s="6"/>
      <c r="Q27" s="23"/>
      <c r="R27" s="6"/>
      <c r="S27" s="6"/>
      <c r="T27" s="6"/>
      <c r="U27" s="6"/>
      <c r="V27" s="6"/>
      <c r="W27" s="6"/>
      <c r="X27" s="6"/>
      <c r="Y27" s="6"/>
    </row>
    <row r="28" spans="1:26">
      <c r="A28" s="6"/>
      <c r="B28" s="6"/>
      <c r="C28" s="6"/>
      <c r="D28" s="6"/>
      <c r="E28" s="6"/>
      <c r="F28" s="6"/>
      <c r="G28" s="6"/>
      <c r="H28" s="6"/>
      <c r="I28" s="6"/>
      <c r="J28" s="6"/>
      <c r="K28" s="6"/>
      <c r="L28" s="6"/>
      <c r="M28" s="6"/>
      <c r="N28" s="6"/>
      <c r="O28" s="6"/>
      <c r="P28" s="6"/>
    </row>
    <row r="29" spans="1:26">
      <c r="A29" s="6"/>
      <c r="B29" s="6"/>
      <c r="C29" s="6"/>
      <c r="D29" s="6"/>
      <c r="E29" s="6"/>
      <c r="F29" s="6"/>
      <c r="G29" s="6"/>
      <c r="H29" s="6"/>
      <c r="I29" s="6"/>
      <c r="J29" s="6"/>
      <c r="K29" s="6"/>
      <c r="L29" s="6"/>
      <c r="M29" s="6"/>
      <c r="N29" s="6"/>
      <c r="O29" s="6"/>
      <c r="P29" s="6"/>
    </row>
    <row r="30" spans="1:26">
      <c r="A30" s="6"/>
      <c r="B30" s="6"/>
      <c r="C30" s="6"/>
      <c r="D30" s="6"/>
      <c r="E30" s="6"/>
      <c r="F30" s="6"/>
      <c r="G30" s="6"/>
      <c r="H30" s="47" t="s">
        <v>20</v>
      </c>
      <c r="I30" s="6"/>
      <c r="J30" s="6"/>
      <c r="K30" s="46"/>
      <c r="L30" s="6"/>
      <c r="M30" s="6"/>
      <c r="N30" s="6"/>
      <c r="O30" s="6"/>
      <c r="P30" s="6"/>
    </row>
    <row r="31" spans="1:26">
      <c r="A31" s="6"/>
      <c r="B31" s="6"/>
      <c r="C31" s="6"/>
      <c r="D31" s="6"/>
      <c r="E31" s="6"/>
      <c r="F31" s="6"/>
      <c r="G31" s="6"/>
      <c r="H31" s="6" t="s">
        <v>21</v>
      </c>
      <c r="I31" s="6"/>
      <c r="J31" s="6">
        <f>MAX(H25:J25)</f>
        <v>7</v>
      </c>
      <c r="K31" s="46"/>
      <c r="L31" s="6"/>
      <c r="M31" s="6"/>
      <c r="N31" s="6"/>
      <c r="O31" s="6"/>
      <c r="P31" s="6"/>
    </row>
    <row r="32" spans="1:26">
      <c r="A32" s="6"/>
      <c r="B32" s="6"/>
      <c r="C32" s="6"/>
      <c r="D32" s="6"/>
      <c r="E32" s="6"/>
      <c r="F32" s="6"/>
      <c r="G32" s="6"/>
      <c r="H32" s="6" t="s">
        <v>23</v>
      </c>
      <c r="I32" s="6"/>
      <c r="J32" s="6">
        <f>IF(J31=H25,1,0)</f>
        <v>0</v>
      </c>
      <c r="K32" s="46">
        <f>+J32*3</f>
        <v>0</v>
      </c>
      <c r="L32" s="6"/>
      <c r="M32" s="6"/>
      <c r="N32" s="6"/>
      <c r="O32" s="6"/>
      <c r="P32" s="6"/>
    </row>
    <row r="33" spans="1:16">
      <c r="A33" s="6"/>
      <c r="B33" s="6"/>
      <c r="C33" s="6"/>
      <c r="D33" s="6"/>
      <c r="E33" s="6"/>
      <c r="F33" s="6"/>
      <c r="G33" s="6"/>
      <c r="H33" s="6" t="s">
        <v>24</v>
      </c>
      <c r="I33" s="6"/>
      <c r="J33" s="6">
        <f>IF(J31=I25,1,0)</f>
        <v>0</v>
      </c>
      <c r="K33" s="46">
        <f>+J33*2</f>
        <v>0</v>
      </c>
      <c r="L33" s="6"/>
      <c r="M33" s="6"/>
      <c r="N33" s="6"/>
      <c r="O33" s="6"/>
      <c r="P33" s="6"/>
    </row>
    <row r="34" spans="1:16">
      <c r="A34" s="6"/>
      <c r="B34" s="6"/>
      <c r="C34" s="6"/>
      <c r="D34" s="6"/>
      <c r="E34" s="6"/>
      <c r="F34" s="6"/>
      <c r="G34" s="6"/>
      <c r="H34" s="6" t="s">
        <v>25</v>
      </c>
      <c r="I34" s="6"/>
      <c r="J34" s="6">
        <f>IF(J31=J25,1,0)</f>
        <v>1</v>
      </c>
      <c r="K34" s="46">
        <f>+J34*1</f>
        <v>1</v>
      </c>
      <c r="L34" s="6"/>
      <c r="M34" s="6"/>
      <c r="N34" s="6"/>
      <c r="O34" s="6"/>
      <c r="P34" s="6"/>
    </row>
    <row r="35" spans="1:16">
      <c r="A35" s="6"/>
      <c r="B35" s="6"/>
      <c r="C35" s="6"/>
      <c r="D35" s="6"/>
      <c r="E35" s="6"/>
      <c r="F35" s="6"/>
      <c r="G35" s="6"/>
      <c r="H35" s="6"/>
      <c r="I35" s="6"/>
      <c r="J35" s="6"/>
      <c r="K35" s="6"/>
      <c r="L35" s="6"/>
      <c r="M35" s="6"/>
      <c r="N35" s="6"/>
      <c r="O35" s="6"/>
      <c r="P35" s="6"/>
    </row>
    <row r="36" spans="1:16">
      <c r="A36" s="6"/>
      <c r="B36" s="6"/>
      <c r="C36" s="6"/>
      <c r="D36" s="6"/>
      <c r="E36" s="6"/>
      <c r="F36" s="6"/>
      <c r="G36" s="6"/>
      <c r="H36" s="6" t="s">
        <v>22</v>
      </c>
      <c r="I36" s="6"/>
      <c r="J36" s="6">
        <f>MAX(K32:K34)</f>
        <v>1</v>
      </c>
      <c r="K36" s="6"/>
      <c r="L36" s="6"/>
      <c r="M36" s="6"/>
      <c r="N36" s="6"/>
      <c r="O36" s="6"/>
      <c r="P36" s="6"/>
    </row>
    <row r="37" spans="1:16">
      <c r="A37" s="6"/>
      <c r="B37" s="6"/>
      <c r="C37" s="6"/>
      <c r="D37" s="6"/>
      <c r="E37" s="6"/>
      <c r="F37" s="6"/>
      <c r="G37" s="6"/>
      <c r="H37" s="6"/>
      <c r="I37" s="6"/>
      <c r="J37" s="6"/>
      <c r="K37" s="6"/>
      <c r="L37" s="6"/>
      <c r="M37" s="6"/>
      <c r="N37" s="6"/>
      <c r="O37" s="6"/>
      <c r="P37" s="6"/>
    </row>
    <row r="38" spans="1:16">
      <c r="A38" s="6"/>
      <c r="B38" s="6"/>
      <c r="C38" s="6"/>
      <c r="D38" s="6"/>
      <c r="E38" s="6"/>
      <c r="F38" s="6"/>
      <c r="G38" s="6"/>
      <c r="H38" s="48" t="str">
        <f>IF(K32=J36,"RED",
IF(K33=J36,"AMBER","GREEN"))</f>
        <v>GREEN</v>
      </c>
      <c r="I38" s="6"/>
      <c r="J38" s="6"/>
      <c r="K38" s="6"/>
      <c r="L38" s="6"/>
      <c r="M38" s="6"/>
      <c r="N38" s="6"/>
      <c r="O38" s="6"/>
      <c r="P38" s="6"/>
    </row>
    <row r="39" spans="1:16">
      <c r="A39" s="6"/>
      <c r="B39" s="6"/>
      <c r="C39" s="6"/>
      <c r="D39" s="6"/>
      <c r="E39" s="6"/>
      <c r="F39" s="6"/>
      <c r="G39" s="6"/>
      <c r="H39" s="188" t="s">
        <v>63</v>
      </c>
      <c r="I39" s="189"/>
      <c r="J39" s="190"/>
      <c r="K39" s="6"/>
      <c r="L39" s="6"/>
      <c r="M39" s="6"/>
      <c r="N39" s="6"/>
      <c r="O39" s="6"/>
      <c r="P39" s="6"/>
    </row>
    <row r="40" spans="1:16">
      <c r="A40" s="6"/>
      <c r="B40" s="6"/>
      <c r="C40" s="6"/>
      <c r="D40" s="6"/>
      <c r="E40" s="6"/>
      <c r="F40" s="6"/>
      <c r="G40" s="6"/>
      <c r="H40" s="191"/>
      <c r="I40" s="192"/>
      <c r="J40" s="193"/>
      <c r="K40" s="6"/>
      <c r="L40" s="6"/>
      <c r="M40" s="6"/>
      <c r="N40" s="6"/>
      <c r="O40" s="6"/>
      <c r="P40" s="6"/>
    </row>
    <row r="41" spans="1:16">
      <c r="A41" s="6"/>
      <c r="B41" s="6"/>
      <c r="C41" s="6"/>
      <c r="D41" s="6"/>
      <c r="E41" s="6"/>
      <c r="F41" s="6"/>
      <c r="G41" s="6"/>
      <c r="H41" s="194"/>
      <c r="I41" s="195"/>
      <c r="J41" s="196"/>
      <c r="K41" s="6"/>
      <c r="L41" s="6"/>
      <c r="M41" s="6"/>
      <c r="N41" s="6"/>
      <c r="O41" s="6"/>
      <c r="P41" s="6"/>
    </row>
    <row r="42" spans="1:16">
      <c r="A42" s="6"/>
      <c r="B42" s="6"/>
      <c r="C42" s="6"/>
      <c r="D42" s="6"/>
      <c r="E42" s="6"/>
      <c r="F42" s="6"/>
      <c r="G42" s="6"/>
      <c r="H42" s="6"/>
      <c r="I42" s="6"/>
      <c r="J42" s="6"/>
      <c r="K42" s="6"/>
      <c r="L42" s="6"/>
      <c r="M42" s="6"/>
      <c r="N42" s="6"/>
      <c r="O42" s="6"/>
      <c r="P42" s="6"/>
    </row>
    <row r="43" spans="1:16">
      <c r="A43" s="6"/>
      <c r="B43" s="6"/>
      <c r="C43" s="6"/>
      <c r="D43" s="6"/>
      <c r="E43" s="6"/>
      <c r="F43" s="6"/>
      <c r="G43" s="6"/>
      <c r="H43" s="6"/>
      <c r="I43" s="6"/>
      <c r="J43" s="6"/>
      <c r="K43" s="6"/>
      <c r="L43" s="6"/>
      <c r="M43" s="6"/>
      <c r="N43" s="6"/>
      <c r="O43" s="6"/>
      <c r="P43" s="6"/>
    </row>
    <row r="44" spans="1:16">
      <c r="A44" s="6"/>
      <c r="B44" s="6"/>
      <c r="C44" s="6"/>
      <c r="D44" s="6"/>
      <c r="E44" s="6"/>
      <c r="F44" s="6"/>
      <c r="G44" s="6"/>
      <c r="H44" s="6"/>
      <c r="I44" s="6"/>
      <c r="J44" s="6"/>
      <c r="K44" s="6"/>
      <c r="L44" s="6"/>
      <c r="M44" s="6"/>
      <c r="N44" s="6"/>
      <c r="O44" s="6"/>
      <c r="P44" s="6"/>
    </row>
    <row r="45" spans="1:16">
      <c r="A45" s="6"/>
      <c r="B45" s="6"/>
      <c r="C45" s="6"/>
      <c r="D45" s="6"/>
      <c r="E45" s="6"/>
      <c r="F45" s="6"/>
      <c r="G45" s="6"/>
      <c r="H45" s="6"/>
      <c r="I45" s="6"/>
      <c r="J45" s="6"/>
      <c r="K45" s="6"/>
      <c r="L45" s="6"/>
      <c r="M45" s="6"/>
      <c r="N45" s="6"/>
      <c r="O45" s="6"/>
      <c r="P45" s="6"/>
    </row>
    <row r="46" spans="1:16">
      <c r="A46" s="6"/>
      <c r="B46" s="6"/>
      <c r="C46" s="6"/>
      <c r="D46" s="6"/>
      <c r="E46" s="6"/>
      <c r="F46" s="6"/>
      <c r="G46" s="6"/>
      <c r="H46" s="6"/>
      <c r="I46" s="6"/>
      <c r="J46" s="6"/>
      <c r="K46" s="6"/>
      <c r="L46" s="6"/>
      <c r="M46" s="6"/>
      <c r="N46" s="6"/>
      <c r="O46" s="6"/>
      <c r="P46" s="6"/>
    </row>
    <row r="47" spans="1:16">
      <c r="A47" s="6"/>
      <c r="B47" s="6"/>
      <c r="C47" s="6"/>
      <c r="D47" s="6"/>
      <c r="E47" s="6"/>
      <c r="F47" s="6"/>
      <c r="G47" s="6"/>
      <c r="H47" s="6"/>
      <c r="I47" s="6"/>
      <c r="J47" s="6"/>
      <c r="K47" s="6"/>
      <c r="L47" s="6"/>
      <c r="M47" s="6"/>
      <c r="N47" s="6"/>
      <c r="O47" s="6"/>
      <c r="P47" s="6"/>
    </row>
    <row r="48" spans="1:16">
      <c r="A48" s="6"/>
      <c r="B48" s="6"/>
      <c r="C48" s="6"/>
      <c r="D48" s="6"/>
      <c r="E48" s="6"/>
      <c r="F48" s="6"/>
      <c r="G48" s="6"/>
      <c r="H48" s="6"/>
      <c r="I48" s="6"/>
      <c r="J48" s="6"/>
      <c r="K48" s="6"/>
      <c r="L48" s="6"/>
      <c r="M48" s="6"/>
      <c r="N48" s="6"/>
      <c r="O48" s="6"/>
      <c r="P48" s="6"/>
    </row>
    <row r="49" spans="1:16">
      <c r="A49" s="6"/>
      <c r="B49" s="6"/>
      <c r="C49" s="6"/>
      <c r="D49" s="6"/>
      <c r="E49" s="6"/>
      <c r="F49" s="6"/>
      <c r="G49" s="6"/>
      <c r="H49" s="6"/>
      <c r="I49" s="6"/>
      <c r="J49" s="6"/>
      <c r="K49" s="6"/>
      <c r="L49" s="6"/>
      <c r="M49" s="6"/>
      <c r="N49" s="6"/>
      <c r="O49" s="6"/>
      <c r="P49" s="6"/>
    </row>
    <row r="50" spans="1:16">
      <c r="A50" s="6"/>
      <c r="B50" s="6"/>
      <c r="C50" s="6"/>
      <c r="D50" s="6"/>
      <c r="E50" s="6"/>
      <c r="F50" s="6"/>
      <c r="G50" s="6"/>
      <c r="H50" s="6"/>
      <c r="I50" s="6"/>
      <c r="J50" s="6"/>
      <c r="K50" s="6"/>
      <c r="L50" s="6"/>
      <c r="M50" s="6"/>
      <c r="N50" s="6"/>
      <c r="O50" s="6"/>
      <c r="P50" s="6"/>
    </row>
    <row r="51" spans="1:16">
      <c r="A51" s="6"/>
      <c r="B51" s="6"/>
      <c r="C51" s="6"/>
      <c r="D51" s="6"/>
      <c r="E51" s="6"/>
      <c r="F51" s="6"/>
      <c r="G51" s="6"/>
      <c r="H51" s="6"/>
      <c r="I51" s="6"/>
      <c r="J51" s="6"/>
      <c r="K51" s="6"/>
      <c r="L51" s="6"/>
      <c r="M51" s="6"/>
      <c r="N51" s="6"/>
      <c r="O51" s="6"/>
      <c r="P51" s="6"/>
    </row>
    <row r="52" spans="1:16">
      <c r="A52" s="6"/>
      <c r="B52" s="6"/>
      <c r="C52" s="6"/>
      <c r="D52" s="6"/>
      <c r="E52" s="6"/>
      <c r="F52" s="6"/>
      <c r="G52" s="6"/>
      <c r="H52" s="6"/>
      <c r="I52" s="6"/>
      <c r="J52" s="6"/>
      <c r="K52" s="6"/>
      <c r="L52" s="6"/>
      <c r="M52" s="6"/>
      <c r="N52" s="6"/>
      <c r="O52" s="6"/>
      <c r="P52" s="6"/>
    </row>
    <row r="53" spans="1:16">
      <c r="A53" s="6"/>
      <c r="B53" s="6"/>
      <c r="C53" s="6"/>
      <c r="D53" s="6"/>
      <c r="E53" s="6"/>
      <c r="F53" s="6"/>
      <c r="G53" s="6"/>
      <c r="H53" s="6"/>
      <c r="I53" s="6"/>
      <c r="J53" s="6"/>
      <c r="K53" s="6"/>
      <c r="L53" s="6"/>
      <c r="M53" s="6"/>
      <c r="N53" s="6"/>
      <c r="O53" s="6"/>
      <c r="P53" s="6"/>
    </row>
    <row r="54" spans="1:16">
      <c r="A54" s="6"/>
      <c r="B54" s="6"/>
      <c r="C54" s="6"/>
      <c r="D54" s="6"/>
      <c r="E54" s="6"/>
      <c r="F54" s="6"/>
      <c r="G54" s="6"/>
      <c r="H54" s="6"/>
      <c r="I54" s="6"/>
      <c r="J54" s="6"/>
      <c r="K54" s="6"/>
      <c r="L54" s="6"/>
      <c r="M54" s="6"/>
      <c r="N54" s="6"/>
      <c r="O54" s="6"/>
      <c r="P54" s="6"/>
    </row>
    <row r="55" spans="1:16">
      <c r="A55" s="6"/>
      <c r="B55" s="6"/>
      <c r="C55" s="6"/>
      <c r="D55" s="6"/>
      <c r="E55" s="6"/>
      <c r="F55" s="6"/>
      <c r="G55" s="6"/>
      <c r="H55" s="6"/>
      <c r="I55" s="6"/>
      <c r="J55" s="6"/>
      <c r="K55" s="6"/>
      <c r="L55" s="6"/>
      <c r="M55" s="6"/>
      <c r="N55" s="6"/>
      <c r="O55" s="6"/>
      <c r="P55" s="6"/>
    </row>
    <row r="56" spans="1:16">
      <c r="A56" s="6"/>
      <c r="B56" s="6"/>
      <c r="C56" s="6"/>
      <c r="D56" s="6"/>
      <c r="E56" s="6"/>
      <c r="F56" s="6"/>
      <c r="G56" s="6"/>
      <c r="H56" s="6"/>
      <c r="I56" s="6"/>
      <c r="J56" s="6"/>
      <c r="K56" s="6"/>
      <c r="L56" s="6"/>
      <c r="M56" s="6"/>
      <c r="N56" s="6"/>
      <c r="O56" s="6"/>
      <c r="P56" s="6"/>
    </row>
    <row r="57" spans="1:16">
      <c r="A57" s="6"/>
      <c r="B57" s="6"/>
      <c r="C57" s="6"/>
      <c r="D57" s="6"/>
      <c r="E57" s="6"/>
      <c r="F57" s="6"/>
      <c r="G57" s="6"/>
      <c r="H57" s="6"/>
      <c r="I57" s="6"/>
      <c r="J57" s="6"/>
      <c r="K57" s="6"/>
      <c r="L57" s="6"/>
      <c r="M57" s="6"/>
      <c r="N57" s="6"/>
      <c r="O57" s="6"/>
      <c r="P57" s="6"/>
    </row>
    <row r="58" spans="1:16">
      <c r="A58" s="6"/>
      <c r="B58" s="6"/>
      <c r="C58" s="6"/>
      <c r="D58" s="6"/>
      <c r="E58" s="6"/>
      <c r="F58" s="6"/>
      <c r="G58" s="6"/>
      <c r="H58" s="6"/>
      <c r="I58" s="6"/>
      <c r="J58" s="6"/>
      <c r="K58" s="6"/>
      <c r="L58" s="6"/>
      <c r="M58" s="6"/>
      <c r="N58" s="6"/>
      <c r="O58" s="6"/>
      <c r="P58" s="6"/>
    </row>
    <row r="59" spans="1:16">
      <c r="A59" s="6"/>
      <c r="B59" s="6"/>
      <c r="C59" s="6"/>
      <c r="D59" s="6"/>
      <c r="E59" s="6"/>
      <c r="F59" s="6"/>
      <c r="G59" s="6"/>
      <c r="H59" s="6"/>
      <c r="I59" s="6"/>
      <c r="J59" s="6"/>
      <c r="K59" s="6"/>
      <c r="L59" s="6"/>
      <c r="M59" s="6"/>
      <c r="N59" s="6"/>
      <c r="O59" s="6"/>
      <c r="P59" s="6"/>
    </row>
    <row r="60" spans="1:16">
      <c r="A60" s="6"/>
      <c r="B60" s="6"/>
      <c r="C60" s="6"/>
      <c r="D60" s="6"/>
      <c r="E60" s="6"/>
      <c r="F60" s="6"/>
      <c r="G60" s="6"/>
      <c r="H60" s="6"/>
      <c r="I60" s="6"/>
      <c r="J60" s="6"/>
      <c r="K60" s="6"/>
      <c r="L60" s="6"/>
      <c r="M60" s="6"/>
      <c r="N60" s="6"/>
      <c r="O60" s="6"/>
      <c r="P60" s="6"/>
    </row>
    <row r="61" spans="1:16">
      <c r="A61" s="6"/>
      <c r="B61" s="6"/>
      <c r="C61" s="6"/>
      <c r="D61" s="6"/>
      <c r="E61" s="6"/>
      <c r="F61" s="6"/>
      <c r="G61" s="6"/>
      <c r="H61" s="6"/>
      <c r="I61" s="6"/>
      <c r="J61" s="6"/>
      <c r="K61" s="6"/>
      <c r="L61" s="6"/>
      <c r="M61" s="6"/>
      <c r="N61" s="6"/>
      <c r="O61" s="6"/>
      <c r="P61" s="6"/>
    </row>
    <row r="62" spans="1:16">
      <c r="A62" s="6"/>
      <c r="B62" s="6"/>
      <c r="C62" s="6"/>
      <c r="D62" s="6"/>
      <c r="E62" s="6"/>
      <c r="F62" s="6"/>
      <c r="G62" s="6"/>
      <c r="H62" s="6"/>
      <c r="I62" s="6"/>
      <c r="J62" s="6"/>
      <c r="K62" s="6"/>
      <c r="L62" s="6"/>
      <c r="M62" s="6"/>
      <c r="N62" s="6"/>
      <c r="O62" s="6"/>
      <c r="P62" s="6"/>
    </row>
  </sheetData>
  <sheetProtection password="C41A" sheet="1" objects="1" scenarios="1"/>
  <mergeCells count="8">
    <mergeCell ref="B21:E21"/>
    <mergeCell ref="B22:E22"/>
    <mergeCell ref="H39:J41"/>
    <mergeCell ref="A1:F1"/>
    <mergeCell ref="B2:E3"/>
    <mergeCell ref="B10:E10"/>
    <mergeCell ref="B11:E11"/>
    <mergeCell ref="B20:F20"/>
  </mergeCells>
  <conditionalFormatting sqref="D13 D15:D19">
    <cfRule type="containsText" dxfId="31" priority="26" stopIfTrue="1" operator="containsText" text="Green">
      <formula>NOT(ISERROR(SEARCH("Green",D13)))</formula>
    </cfRule>
    <cfRule type="containsText" dxfId="30" priority="27" stopIfTrue="1" operator="containsText" text="Amber">
      <formula>NOT(ISERROR(SEARCH("Amber",D13)))</formula>
    </cfRule>
    <cfRule type="containsText" dxfId="29" priority="28" stopIfTrue="1" operator="containsText" text="Red">
      <formula>NOT(ISERROR(SEARCH("Red",D13)))</formula>
    </cfRule>
  </conditionalFormatting>
  <conditionalFormatting sqref="D14">
    <cfRule type="containsText" dxfId="28" priority="4" stopIfTrue="1" operator="containsText" text="Not Applicable">
      <formula>NOT(ISERROR(SEARCH("Not Applicable",D14)))</formula>
    </cfRule>
    <cfRule type="containsText" dxfId="27" priority="23" stopIfTrue="1" operator="containsText" text="Green">
      <formula>NOT(ISERROR(SEARCH("Green",D14)))</formula>
    </cfRule>
    <cfRule type="containsText" dxfId="26" priority="24" stopIfTrue="1" operator="containsText" text="Amber">
      <formula>NOT(ISERROR(SEARCH("Amber",D14)))</formula>
    </cfRule>
    <cfRule type="containsText" dxfId="25" priority="25" stopIfTrue="1" operator="containsText" text="Red">
      <formula>NOT(ISERROR(SEARCH("Red",D14)))</formula>
    </cfRule>
  </conditionalFormatting>
  <conditionalFormatting sqref="B21:B22 C21:E21">
    <cfRule type="containsText" dxfId="24" priority="2" stopIfTrue="1" operator="containsText" text="RED">
      <formula>NOT(ISERROR(SEARCH("RED",B21)))</formula>
    </cfRule>
    <cfRule type="containsText" dxfId="23" priority="3" stopIfTrue="1" operator="containsText" text="GREEN">
      <formula>NOT(ISERROR(SEARCH("GREEN",B21)))</formula>
    </cfRule>
  </conditionalFormatting>
  <conditionalFormatting sqref="B21:E21">
    <cfRule type="containsText" dxfId="22" priority="1" stopIfTrue="1" operator="containsText" text="AMBER">
      <formula>NOT(ISERROR(SEARCH("AMBER",B21)))</formula>
    </cfRule>
  </conditionalFormatting>
  <dataValidations count="1">
    <dataValidation type="list" allowBlank="1" showInputMessage="1" showErrorMessage="1" sqref="D13:D19">
      <formula1>Risk_cat_3</formula1>
    </dataValidation>
  </dataValidations>
  <pageMargins left="0.19685039370078741" right="0.31496062992125984" top="0.74803149606299213" bottom="0.74803149606299213" header="0.31496062992125984" footer="0.31496062992125984"/>
  <pageSetup paperSize="9" scale="65" orientation="portrait" r:id="rId1"/>
  <rowBreaks count="2" manualBreakCount="2">
    <brk id="17" max="5" man="1"/>
    <brk id="36" max="16383" man="1"/>
  </rowBreaks>
  <colBreaks count="1" manualBreakCount="1">
    <brk id="7" max="1048575" man="1"/>
  </colBreaks>
  <drawing r:id="rId2"/>
  <legacyDrawing r:id="rId3"/>
</worksheet>
</file>

<file path=xl/worksheets/sheet3.xml><?xml version="1.0" encoding="utf-8"?>
<worksheet xmlns="http://schemas.openxmlformats.org/spreadsheetml/2006/main" xmlns:r="http://schemas.openxmlformats.org/officeDocument/2006/relationships">
  <sheetPr>
    <tabColor theme="0"/>
  </sheetPr>
  <dimension ref="A1:AF197"/>
  <sheetViews>
    <sheetView zoomScaleNormal="100" zoomScaleSheetLayoutView="100" workbookViewId="0">
      <selection activeCell="B8" sqref="B8"/>
    </sheetView>
  </sheetViews>
  <sheetFormatPr defaultRowHeight="15"/>
  <cols>
    <col min="1" max="1" width="2.7109375" customWidth="1"/>
    <col min="2" max="2" width="6.7109375" style="3" bestFit="1" customWidth="1"/>
    <col min="3" max="3" width="54.7109375" customWidth="1"/>
    <col min="4" max="4" width="22.7109375" customWidth="1"/>
    <col min="5" max="5" width="61.7109375" customWidth="1"/>
    <col min="6" max="6" width="2.7109375" customWidth="1"/>
    <col min="7" max="12" width="9.140625" hidden="1" customWidth="1"/>
    <col min="13" max="14" width="9.140625" customWidth="1"/>
  </cols>
  <sheetData>
    <row r="1" spans="1:32" ht="15.75" customHeight="1">
      <c r="A1" s="187"/>
      <c r="B1" s="197"/>
      <c r="C1" s="198"/>
      <c r="D1" s="197"/>
      <c r="E1" s="197"/>
      <c r="F1" s="197"/>
      <c r="G1" s="6"/>
      <c r="H1" s="6"/>
      <c r="I1" s="6"/>
      <c r="J1" s="6"/>
      <c r="K1" s="6"/>
      <c r="L1" s="6"/>
      <c r="M1" s="6"/>
      <c r="N1" s="6"/>
      <c r="O1" s="6"/>
      <c r="P1" s="6"/>
      <c r="Q1" s="6"/>
      <c r="R1" s="6"/>
      <c r="S1" s="6"/>
      <c r="T1" s="6"/>
      <c r="U1" s="6"/>
      <c r="V1" s="6"/>
      <c r="W1" s="6"/>
    </row>
    <row r="2" spans="1:32" ht="67.5" customHeight="1">
      <c r="A2" s="187"/>
      <c r="B2" s="178" t="s">
        <v>10</v>
      </c>
      <c r="C2" s="185"/>
      <c r="D2" s="185"/>
      <c r="E2" s="185"/>
      <c r="F2" s="36"/>
      <c r="G2" s="6"/>
      <c r="H2" s="6"/>
      <c r="I2" s="6"/>
      <c r="J2" s="6"/>
      <c r="K2" s="6"/>
      <c r="L2" s="6"/>
      <c r="M2" s="6"/>
      <c r="N2" s="6"/>
      <c r="O2" s="6"/>
      <c r="P2" s="6"/>
      <c r="Q2" s="6"/>
      <c r="R2" s="6"/>
      <c r="S2" s="6"/>
      <c r="T2" s="6"/>
      <c r="U2" s="6"/>
      <c r="V2" s="6"/>
      <c r="W2" s="6"/>
    </row>
    <row r="3" spans="1:32" ht="62.25" customHeight="1">
      <c r="A3" s="187"/>
      <c r="B3" s="185"/>
      <c r="C3" s="185"/>
      <c r="D3" s="185"/>
      <c r="E3" s="185"/>
      <c r="F3" s="208"/>
      <c r="G3" s="6"/>
      <c r="H3" s="6"/>
      <c r="I3" s="6"/>
      <c r="J3" s="6"/>
      <c r="K3" s="6"/>
      <c r="L3" s="6"/>
      <c r="M3" s="6"/>
      <c r="N3" s="6"/>
      <c r="O3" s="6"/>
      <c r="P3" s="6"/>
      <c r="Q3" s="6"/>
      <c r="R3" s="6"/>
      <c r="S3" s="6"/>
      <c r="T3" s="6"/>
      <c r="U3" s="6"/>
      <c r="V3" s="6"/>
      <c r="W3" s="6"/>
    </row>
    <row r="4" spans="1:32" ht="15.75">
      <c r="A4" s="187"/>
      <c r="B4" s="12"/>
      <c r="C4" s="10"/>
      <c r="D4" s="10"/>
      <c r="E4" s="30"/>
      <c r="F4" s="208"/>
      <c r="G4" s="6"/>
      <c r="H4" s="6"/>
      <c r="I4" s="6"/>
      <c r="J4" s="6"/>
      <c r="K4" s="6"/>
      <c r="L4" s="6"/>
      <c r="M4" s="6"/>
      <c r="N4" s="6"/>
      <c r="O4" s="6"/>
      <c r="P4" s="6"/>
      <c r="Q4" s="6"/>
      <c r="R4" s="6"/>
      <c r="S4" s="6"/>
      <c r="T4" s="6"/>
      <c r="U4" s="6"/>
      <c r="V4" s="6"/>
      <c r="W4" s="6"/>
    </row>
    <row r="5" spans="1:32" ht="48" customHeight="1">
      <c r="A5" s="187"/>
      <c r="B5" s="179" t="s">
        <v>11</v>
      </c>
      <c r="C5" s="185"/>
      <c r="D5" s="185"/>
      <c r="E5" s="185"/>
      <c r="F5" s="208"/>
      <c r="G5" s="6"/>
      <c r="H5" s="6"/>
      <c r="I5" s="6"/>
      <c r="J5" s="6"/>
      <c r="K5" s="6"/>
      <c r="L5" s="6"/>
      <c r="M5" s="6"/>
      <c r="N5" s="6"/>
      <c r="O5" s="6"/>
      <c r="P5" s="6"/>
      <c r="Q5" s="6"/>
      <c r="R5" s="6"/>
      <c r="S5" s="6"/>
      <c r="T5" s="6"/>
      <c r="U5" s="6"/>
      <c r="V5" s="6"/>
      <c r="W5" s="6"/>
    </row>
    <row r="6" spans="1:32" ht="21.75" customHeight="1">
      <c r="A6" s="187"/>
      <c r="B6" s="206" t="s">
        <v>17</v>
      </c>
      <c r="C6" s="207"/>
      <c r="D6" s="207"/>
      <c r="E6" s="207"/>
      <c r="F6" s="208"/>
      <c r="G6" s="6"/>
      <c r="H6" s="6"/>
      <c r="I6" s="6"/>
      <c r="J6" s="6"/>
      <c r="K6" s="6"/>
      <c r="L6" s="6"/>
      <c r="M6" s="6"/>
      <c r="N6" s="6"/>
      <c r="O6" s="6"/>
      <c r="P6" s="6"/>
      <c r="Q6" s="6"/>
      <c r="R6" s="6"/>
      <c r="S6" s="6"/>
      <c r="T6" s="6"/>
      <c r="U6" s="6"/>
      <c r="V6" s="6"/>
      <c r="W6" s="6"/>
    </row>
    <row r="7" spans="1:32" ht="24" customHeight="1">
      <c r="A7" s="187"/>
      <c r="B7" s="140"/>
      <c r="C7" s="136" t="s">
        <v>0</v>
      </c>
      <c r="D7" s="137" t="s">
        <v>65</v>
      </c>
      <c r="E7" s="141" t="s">
        <v>3</v>
      </c>
      <c r="F7" s="208"/>
      <c r="G7" s="6"/>
      <c r="H7" s="32" t="s">
        <v>13</v>
      </c>
      <c r="I7" s="33" t="s">
        <v>15</v>
      </c>
      <c r="J7" s="34" t="s">
        <v>18</v>
      </c>
      <c r="K7" s="6"/>
      <c r="L7" s="6"/>
      <c r="M7" s="6"/>
      <c r="N7" s="6"/>
      <c r="O7" s="6"/>
      <c r="P7" s="6"/>
      <c r="Q7" s="6"/>
      <c r="R7" s="6"/>
      <c r="S7" s="6"/>
      <c r="T7" s="6"/>
      <c r="U7" s="6"/>
      <c r="V7" s="6"/>
      <c r="W7" s="6"/>
    </row>
    <row r="8" spans="1:32" ht="93.75">
      <c r="A8" s="187"/>
      <c r="B8" s="140">
        <v>3.1</v>
      </c>
      <c r="C8" s="134" t="s">
        <v>98</v>
      </c>
      <c r="D8" s="135" t="s">
        <v>60</v>
      </c>
      <c r="E8" s="138"/>
      <c r="F8" s="208"/>
      <c r="G8" s="6"/>
      <c r="H8" s="31">
        <f t="shared" ref="H8:H22" si="0">IF(D8="Red",1,0)</f>
        <v>0</v>
      </c>
      <c r="I8" s="31">
        <f t="shared" ref="I8:I22" si="1">IF(D8="Amber",1,0)</f>
        <v>0</v>
      </c>
      <c r="J8" s="31">
        <f t="shared" ref="J8:J22" si="2">IF(D8="Green",1,0)</f>
        <v>1</v>
      </c>
      <c r="K8" s="6"/>
      <c r="L8" s="6"/>
      <c r="M8" s="6"/>
      <c r="N8" s="6"/>
      <c r="O8" s="6"/>
      <c r="P8" s="6"/>
      <c r="Q8" s="6"/>
      <c r="R8" s="6"/>
      <c r="S8" s="6"/>
      <c r="T8" s="6"/>
      <c r="U8" s="6"/>
      <c r="V8" s="6"/>
      <c r="W8" s="6"/>
    </row>
    <row r="9" spans="1:32" ht="112.5">
      <c r="A9" s="187"/>
      <c r="B9" s="140">
        <v>3.2</v>
      </c>
      <c r="C9" s="134" t="s">
        <v>86</v>
      </c>
      <c r="D9" s="135" t="s">
        <v>60</v>
      </c>
      <c r="E9" s="138"/>
      <c r="F9" s="208"/>
      <c r="G9" s="6"/>
      <c r="H9" s="31">
        <f t="shared" si="0"/>
        <v>0</v>
      </c>
      <c r="I9" s="31">
        <f t="shared" si="1"/>
        <v>0</v>
      </c>
      <c r="J9" s="31">
        <f t="shared" si="2"/>
        <v>1</v>
      </c>
      <c r="K9" s="6"/>
      <c r="L9" s="6"/>
      <c r="M9" s="6"/>
      <c r="N9" s="6"/>
      <c r="O9" s="6"/>
      <c r="P9" s="6"/>
      <c r="Q9" s="6"/>
      <c r="R9" s="6"/>
      <c r="S9" s="6"/>
      <c r="T9" s="6"/>
      <c r="U9" s="6"/>
      <c r="V9" s="6"/>
      <c r="W9" s="6"/>
    </row>
    <row r="10" spans="1:32" ht="93.75">
      <c r="A10" s="187"/>
      <c r="B10" s="140">
        <v>3.3</v>
      </c>
      <c r="C10" s="134" t="s">
        <v>87</v>
      </c>
      <c r="D10" s="135" t="s">
        <v>60</v>
      </c>
      <c r="E10" s="138"/>
      <c r="F10" s="208"/>
      <c r="G10" s="6"/>
      <c r="H10" s="31">
        <f t="shared" si="0"/>
        <v>0</v>
      </c>
      <c r="I10" s="31">
        <f t="shared" si="1"/>
        <v>0</v>
      </c>
      <c r="J10" s="31">
        <f t="shared" si="2"/>
        <v>1</v>
      </c>
      <c r="K10" s="6"/>
      <c r="L10" s="6"/>
      <c r="M10" s="6"/>
      <c r="N10" s="6"/>
      <c r="O10" s="6"/>
      <c r="P10" s="6"/>
      <c r="Q10" s="6"/>
      <c r="R10" s="6"/>
      <c r="S10" s="6"/>
      <c r="T10" s="6"/>
      <c r="U10" s="6"/>
      <c r="V10" s="6"/>
      <c r="W10" s="6"/>
    </row>
    <row r="11" spans="1:32" ht="93.75">
      <c r="A11" s="187"/>
      <c r="B11" s="140">
        <v>3.4</v>
      </c>
      <c r="C11" s="134" t="s">
        <v>88</v>
      </c>
      <c r="D11" s="135" t="s">
        <v>60</v>
      </c>
      <c r="E11" s="138"/>
      <c r="F11" s="208"/>
      <c r="G11" s="6"/>
      <c r="H11" s="31">
        <f t="shared" si="0"/>
        <v>0</v>
      </c>
      <c r="I11" s="31">
        <f t="shared" si="1"/>
        <v>0</v>
      </c>
      <c r="J11" s="31">
        <f t="shared" si="2"/>
        <v>1</v>
      </c>
      <c r="K11" s="6"/>
      <c r="L11" s="6"/>
      <c r="M11" s="6"/>
      <c r="N11" s="6"/>
      <c r="O11" s="6"/>
      <c r="P11" s="6"/>
      <c r="Q11" s="6"/>
      <c r="R11" s="6"/>
      <c r="S11" s="6"/>
      <c r="T11" s="6"/>
      <c r="U11" s="6"/>
      <c r="V11" s="6"/>
      <c r="W11" s="6"/>
      <c r="X11" s="23"/>
      <c r="Y11" s="6"/>
      <c r="Z11" s="6"/>
      <c r="AA11" s="6"/>
      <c r="AB11" s="6"/>
      <c r="AC11" s="6"/>
      <c r="AD11" s="6"/>
      <c r="AE11" s="6"/>
      <c r="AF11" s="6"/>
    </row>
    <row r="12" spans="1:32" ht="75">
      <c r="A12" s="187"/>
      <c r="B12" s="140">
        <v>3.5</v>
      </c>
      <c r="C12" s="134" t="s">
        <v>76</v>
      </c>
      <c r="D12" s="135" t="s">
        <v>60</v>
      </c>
      <c r="E12" s="138"/>
      <c r="F12" s="208"/>
      <c r="G12" s="6"/>
      <c r="H12" s="31">
        <f t="shared" si="0"/>
        <v>0</v>
      </c>
      <c r="I12" s="31">
        <f t="shared" si="1"/>
        <v>0</v>
      </c>
      <c r="J12" s="31">
        <f t="shared" si="2"/>
        <v>1</v>
      </c>
      <c r="K12" s="6"/>
      <c r="L12" s="6"/>
      <c r="M12" s="6"/>
      <c r="N12" s="6"/>
      <c r="O12" s="6"/>
      <c r="P12" s="6"/>
      <c r="Q12" s="6"/>
      <c r="R12" s="6"/>
      <c r="S12" s="6"/>
      <c r="T12" s="6"/>
      <c r="U12" s="6"/>
      <c r="V12" s="6"/>
      <c r="W12" s="6"/>
      <c r="X12" s="23"/>
      <c r="Y12" s="6"/>
      <c r="Z12" s="6"/>
      <c r="AA12" s="6"/>
      <c r="AB12" s="6"/>
      <c r="AC12" s="6"/>
      <c r="AD12" s="6"/>
      <c r="AE12" s="6"/>
      <c r="AF12" s="6"/>
    </row>
    <row r="13" spans="1:32" ht="75">
      <c r="A13" s="187"/>
      <c r="B13" s="140">
        <v>3.6</v>
      </c>
      <c r="C13" s="134" t="s">
        <v>99</v>
      </c>
      <c r="D13" s="135" t="s">
        <v>60</v>
      </c>
      <c r="E13" s="138"/>
      <c r="F13" s="208"/>
      <c r="G13" s="6"/>
      <c r="H13" s="31">
        <f t="shared" si="0"/>
        <v>0</v>
      </c>
      <c r="I13" s="31">
        <f t="shared" si="1"/>
        <v>0</v>
      </c>
      <c r="J13" s="31">
        <f t="shared" si="2"/>
        <v>1</v>
      </c>
      <c r="K13" s="6"/>
      <c r="L13" s="6"/>
      <c r="M13" s="6"/>
      <c r="N13" s="6"/>
      <c r="O13" s="6"/>
      <c r="P13" s="6"/>
      <c r="Q13" s="6"/>
      <c r="R13" s="6"/>
      <c r="S13" s="6"/>
      <c r="T13" s="6"/>
      <c r="U13" s="6"/>
      <c r="V13" s="6"/>
      <c r="W13" s="6"/>
      <c r="X13" s="23"/>
      <c r="Y13" s="6"/>
      <c r="Z13" s="6"/>
      <c r="AA13" s="6"/>
      <c r="AB13" s="6"/>
      <c r="AC13" s="6"/>
      <c r="AD13" s="6"/>
      <c r="AE13" s="6"/>
      <c r="AF13" s="6"/>
    </row>
    <row r="14" spans="1:32" ht="56.25">
      <c r="A14" s="187"/>
      <c r="B14" s="140">
        <v>3.7</v>
      </c>
      <c r="C14" s="134" t="s">
        <v>77</v>
      </c>
      <c r="D14" s="135" t="s">
        <v>60</v>
      </c>
      <c r="E14" s="138"/>
      <c r="F14" s="208"/>
      <c r="G14" s="6"/>
      <c r="H14" s="31">
        <f t="shared" si="0"/>
        <v>0</v>
      </c>
      <c r="I14" s="31">
        <f t="shared" si="1"/>
        <v>0</v>
      </c>
      <c r="J14" s="31">
        <f t="shared" si="2"/>
        <v>1</v>
      </c>
      <c r="K14" s="6"/>
      <c r="L14" s="6"/>
      <c r="M14" s="6"/>
      <c r="N14" s="6"/>
      <c r="O14" s="6"/>
      <c r="P14" s="6"/>
      <c r="Q14" s="6"/>
      <c r="R14" s="6"/>
      <c r="S14" s="6"/>
      <c r="T14" s="6"/>
      <c r="U14" s="6"/>
      <c r="V14" s="6"/>
      <c r="W14" s="6"/>
      <c r="X14" s="23"/>
      <c r="Y14" s="6"/>
      <c r="Z14" s="6"/>
      <c r="AA14" s="6"/>
      <c r="AB14" s="6"/>
      <c r="AC14" s="6"/>
      <c r="AD14" s="6"/>
      <c r="AE14" s="6"/>
      <c r="AF14" s="6"/>
    </row>
    <row r="15" spans="1:32" ht="37.5">
      <c r="A15" s="187"/>
      <c r="B15" s="140">
        <v>3.8</v>
      </c>
      <c r="C15" s="134" t="s">
        <v>53</v>
      </c>
      <c r="D15" s="135" t="s">
        <v>60</v>
      </c>
      <c r="E15" s="138"/>
      <c r="F15" s="208"/>
      <c r="G15" s="6"/>
      <c r="H15" s="31">
        <f t="shared" si="0"/>
        <v>0</v>
      </c>
      <c r="I15" s="31">
        <f t="shared" si="1"/>
        <v>0</v>
      </c>
      <c r="J15" s="31">
        <f t="shared" si="2"/>
        <v>1</v>
      </c>
      <c r="K15" s="6"/>
      <c r="L15" s="6"/>
      <c r="M15" s="6"/>
      <c r="N15" s="6"/>
      <c r="O15" s="6"/>
      <c r="P15" s="6"/>
      <c r="Q15" s="6"/>
      <c r="R15" s="6"/>
      <c r="S15" s="6"/>
      <c r="T15" s="6"/>
      <c r="U15" s="6"/>
      <c r="V15" s="6"/>
      <c r="W15" s="6"/>
      <c r="X15" s="23"/>
      <c r="Y15" s="6"/>
      <c r="Z15" s="6"/>
      <c r="AA15" s="6"/>
      <c r="AB15" s="6"/>
      <c r="AC15" s="6"/>
      <c r="AD15" s="6"/>
      <c r="AE15" s="6"/>
      <c r="AF15" s="6"/>
    </row>
    <row r="16" spans="1:32" ht="56.25">
      <c r="A16" s="187"/>
      <c r="B16" s="140">
        <v>3.9</v>
      </c>
      <c r="C16" s="134" t="s">
        <v>89</v>
      </c>
      <c r="D16" s="135" t="s">
        <v>60</v>
      </c>
      <c r="E16" s="138"/>
      <c r="F16" s="208"/>
      <c r="G16" s="6"/>
      <c r="H16" s="31">
        <f t="shared" si="0"/>
        <v>0</v>
      </c>
      <c r="I16" s="31">
        <f t="shared" si="1"/>
        <v>0</v>
      </c>
      <c r="J16" s="31">
        <f t="shared" si="2"/>
        <v>1</v>
      </c>
      <c r="K16" s="6"/>
      <c r="L16" s="6"/>
      <c r="M16" s="6"/>
      <c r="N16" s="6"/>
      <c r="O16" s="6"/>
      <c r="P16" s="6"/>
      <c r="Q16" s="6"/>
      <c r="R16" s="6"/>
      <c r="S16" s="6"/>
      <c r="T16" s="6"/>
      <c r="U16" s="6"/>
      <c r="V16" s="6"/>
      <c r="W16" s="6"/>
      <c r="X16" s="23"/>
      <c r="Y16" s="6"/>
      <c r="Z16" s="6"/>
      <c r="AA16" s="6"/>
      <c r="AB16" s="6"/>
      <c r="AC16" s="6"/>
      <c r="AD16" s="6"/>
      <c r="AE16" s="6"/>
      <c r="AF16" s="6"/>
    </row>
    <row r="17" spans="1:32" ht="56.25">
      <c r="A17" s="187"/>
      <c r="B17" s="140" t="s">
        <v>4</v>
      </c>
      <c r="C17" s="134" t="s">
        <v>78</v>
      </c>
      <c r="D17" s="135" t="s">
        <v>60</v>
      </c>
      <c r="E17" s="138"/>
      <c r="F17" s="208"/>
      <c r="G17" s="6"/>
      <c r="H17" s="31">
        <f t="shared" si="0"/>
        <v>0</v>
      </c>
      <c r="I17" s="31">
        <f t="shared" si="1"/>
        <v>0</v>
      </c>
      <c r="J17" s="31">
        <f t="shared" si="2"/>
        <v>1</v>
      </c>
      <c r="K17" s="6"/>
      <c r="L17" s="6"/>
      <c r="M17" s="6"/>
      <c r="N17" s="6"/>
      <c r="O17" s="6"/>
      <c r="P17" s="6"/>
      <c r="Q17" s="6"/>
      <c r="R17" s="6"/>
      <c r="S17" s="6"/>
      <c r="T17" s="6"/>
      <c r="U17" s="6"/>
      <c r="V17" s="6"/>
      <c r="W17" s="6"/>
      <c r="X17" s="23"/>
      <c r="Y17" s="6"/>
      <c r="Z17" s="6"/>
      <c r="AA17" s="6"/>
      <c r="AB17" s="6"/>
      <c r="AC17" s="6"/>
      <c r="AD17" s="6"/>
      <c r="AE17" s="6"/>
      <c r="AF17" s="6"/>
    </row>
    <row r="18" spans="1:32" ht="93.75">
      <c r="A18" s="187"/>
      <c r="B18" s="140" t="s">
        <v>5</v>
      </c>
      <c r="C18" s="134" t="s">
        <v>90</v>
      </c>
      <c r="D18" s="135" t="s">
        <v>60</v>
      </c>
      <c r="E18" s="138"/>
      <c r="F18" s="208"/>
      <c r="G18" s="6"/>
      <c r="H18" s="31">
        <f t="shared" si="0"/>
        <v>0</v>
      </c>
      <c r="I18" s="31">
        <f t="shared" si="1"/>
        <v>0</v>
      </c>
      <c r="J18" s="31">
        <f t="shared" si="2"/>
        <v>1</v>
      </c>
      <c r="K18" s="6"/>
      <c r="L18" s="6"/>
      <c r="M18" s="6"/>
      <c r="N18" s="6"/>
      <c r="O18" s="6"/>
      <c r="P18" s="6"/>
      <c r="Q18" s="6"/>
      <c r="R18" s="6"/>
      <c r="S18" s="6"/>
      <c r="T18" s="6"/>
      <c r="U18" s="6"/>
      <c r="V18" s="6"/>
      <c r="W18" s="6"/>
      <c r="X18" s="23"/>
      <c r="Y18" s="6"/>
      <c r="Z18" s="6"/>
      <c r="AA18" s="6"/>
      <c r="AB18" s="6"/>
      <c r="AC18" s="6"/>
      <c r="AD18" s="6"/>
      <c r="AE18" s="6"/>
      <c r="AF18" s="6"/>
    </row>
    <row r="19" spans="1:32" ht="75">
      <c r="A19" s="187"/>
      <c r="B19" s="140" t="s">
        <v>6</v>
      </c>
      <c r="C19" s="134" t="s">
        <v>91</v>
      </c>
      <c r="D19" s="135" t="s">
        <v>60</v>
      </c>
      <c r="E19" s="138"/>
      <c r="F19" s="208"/>
      <c r="G19" s="6"/>
      <c r="H19" s="31">
        <f t="shared" si="0"/>
        <v>0</v>
      </c>
      <c r="I19" s="31">
        <f t="shared" si="1"/>
        <v>0</v>
      </c>
      <c r="J19" s="31">
        <f t="shared" si="2"/>
        <v>1</v>
      </c>
      <c r="K19" s="6"/>
      <c r="L19" s="6"/>
      <c r="M19" s="6"/>
      <c r="N19" s="6"/>
      <c r="O19" s="6"/>
      <c r="P19" s="6"/>
      <c r="Q19" s="6"/>
      <c r="R19" s="6"/>
      <c r="S19" s="6"/>
      <c r="T19" s="6"/>
      <c r="U19" s="6"/>
      <c r="V19" s="6"/>
      <c r="W19" s="6"/>
      <c r="X19" s="23"/>
      <c r="Y19" s="6"/>
      <c r="Z19" s="6"/>
      <c r="AA19" s="6"/>
      <c r="AB19" s="6"/>
      <c r="AC19" s="6"/>
      <c r="AD19" s="6"/>
      <c r="AE19" s="6"/>
      <c r="AF19" s="6"/>
    </row>
    <row r="20" spans="1:32" ht="56.25">
      <c r="A20" s="187"/>
      <c r="B20" s="140" t="s">
        <v>7</v>
      </c>
      <c r="C20" s="134" t="s">
        <v>50</v>
      </c>
      <c r="D20" s="135" t="s">
        <v>60</v>
      </c>
      <c r="E20" s="138"/>
      <c r="F20" s="208"/>
      <c r="G20" s="6"/>
      <c r="H20" s="31">
        <f t="shared" si="0"/>
        <v>0</v>
      </c>
      <c r="I20" s="31">
        <f t="shared" si="1"/>
        <v>0</v>
      </c>
      <c r="J20" s="31">
        <f t="shared" si="2"/>
        <v>1</v>
      </c>
      <c r="K20" s="6"/>
      <c r="L20" s="6"/>
      <c r="M20" s="6"/>
      <c r="N20" s="6"/>
      <c r="O20" s="6"/>
      <c r="P20" s="6"/>
      <c r="Q20" s="6"/>
      <c r="R20" s="6"/>
      <c r="S20" s="6"/>
      <c r="T20" s="6"/>
      <c r="U20" s="6"/>
      <c r="V20" s="6"/>
      <c r="W20" s="6"/>
      <c r="X20" s="23"/>
      <c r="Y20" s="6"/>
      <c r="Z20" s="6"/>
      <c r="AA20" s="6"/>
      <c r="AB20" s="6"/>
      <c r="AC20" s="6"/>
      <c r="AD20" s="6"/>
      <c r="AE20" s="6"/>
      <c r="AF20" s="6"/>
    </row>
    <row r="21" spans="1:32" ht="56.25">
      <c r="A21" s="187"/>
      <c r="B21" s="142" t="s">
        <v>8</v>
      </c>
      <c r="C21" s="134" t="s">
        <v>79</v>
      </c>
      <c r="D21" s="143" t="s">
        <v>60</v>
      </c>
      <c r="E21" s="139"/>
      <c r="F21" s="208"/>
      <c r="G21" s="6"/>
      <c r="H21" s="31">
        <f t="shared" si="0"/>
        <v>0</v>
      </c>
      <c r="I21" s="31">
        <f t="shared" si="1"/>
        <v>0</v>
      </c>
      <c r="J21" s="31">
        <f t="shared" si="2"/>
        <v>1</v>
      </c>
      <c r="K21" s="6"/>
      <c r="L21" s="6"/>
      <c r="M21" s="6"/>
      <c r="N21" s="6"/>
      <c r="O21" s="6"/>
      <c r="P21" s="6"/>
      <c r="Q21" s="6"/>
      <c r="R21" s="6"/>
      <c r="S21" s="6"/>
      <c r="T21" s="6"/>
      <c r="U21" s="6"/>
      <c r="V21" s="6"/>
      <c r="W21" s="6"/>
      <c r="X21" s="23"/>
      <c r="Y21" s="6"/>
      <c r="Z21" s="6"/>
      <c r="AA21" s="6"/>
      <c r="AB21" s="6"/>
      <c r="AC21" s="6"/>
      <c r="AD21" s="6"/>
      <c r="AE21" s="6"/>
      <c r="AF21" s="6"/>
    </row>
    <row r="22" spans="1:32" ht="93.75">
      <c r="A22" s="104"/>
      <c r="B22" s="140" t="s">
        <v>49</v>
      </c>
      <c r="C22" s="134" t="s">
        <v>80</v>
      </c>
      <c r="D22" s="135" t="s">
        <v>60</v>
      </c>
      <c r="E22" s="131"/>
      <c r="F22" s="105"/>
      <c r="G22" s="6"/>
      <c r="H22" s="31">
        <f t="shared" si="0"/>
        <v>0</v>
      </c>
      <c r="I22" s="31">
        <f t="shared" si="1"/>
        <v>0</v>
      </c>
      <c r="J22" s="31">
        <f t="shared" si="2"/>
        <v>1</v>
      </c>
      <c r="K22" s="6"/>
      <c r="L22" s="6"/>
      <c r="M22" s="6"/>
      <c r="N22" s="6"/>
      <c r="O22" s="6"/>
      <c r="P22" s="6"/>
      <c r="Q22" s="6"/>
      <c r="R22" s="6"/>
      <c r="S22" s="6"/>
      <c r="T22" s="6"/>
      <c r="U22" s="6"/>
      <c r="V22" s="6"/>
      <c r="W22" s="6"/>
      <c r="X22" s="23"/>
      <c r="Y22" s="6"/>
      <c r="Z22" s="6"/>
      <c r="AA22" s="6"/>
      <c r="AB22" s="6"/>
      <c r="AC22" s="6"/>
      <c r="AD22" s="6"/>
      <c r="AE22" s="6"/>
      <c r="AF22" s="6"/>
    </row>
    <row r="23" spans="1:32" ht="26.25">
      <c r="A23" s="12"/>
      <c r="B23" s="201" t="s">
        <v>56</v>
      </c>
      <c r="C23" s="202"/>
      <c r="D23" s="202"/>
      <c r="E23" s="202"/>
      <c r="F23" s="202"/>
      <c r="G23" s="6"/>
      <c r="H23" s="6"/>
      <c r="I23" s="6"/>
      <c r="J23" s="6"/>
      <c r="K23" s="6"/>
      <c r="L23" s="6"/>
      <c r="M23" s="6"/>
      <c r="N23" s="6"/>
      <c r="O23" s="6"/>
      <c r="P23" s="6"/>
      <c r="Q23" s="6"/>
      <c r="R23" s="6"/>
      <c r="S23" s="6"/>
      <c r="T23" s="6"/>
      <c r="U23" s="6"/>
      <c r="V23" s="6"/>
      <c r="W23" s="6"/>
      <c r="X23" s="23"/>
      <c r="Y23" s="6"/>
      <c r="Z23" s="6"/>
      <c r="AA23" s="6"/>
      <c r="AB23" s="6"/>
      <c r="AC23" s="6"/>
      <c r="AD23" s="6"/>
      <c r="AE23" s="6"/>
      <c r="AF23" s="6"/>
    </row>
    <row r="24" spans="1:32" ht="26.25">
      <c r="A24" s="12"/>
      <c r="B24" s="184" t="str">
        <f>IF('STRATEGIC GOVERNANCE'!H30=1,"RED",H40)</f>
        <v>GREEN</v>
      </c>
      <c r="C24" s="185"/>
      <c r="D24" s="185"/>
      <c r="E24" s="185"/>
      <c r="F24" s="29"/>
      <c r="G24" s="6"/>
      <c r="H24" s="6"/>
      <c r="I24" s="6"/>
      <c r="J24" s="6"/>
      <c r="K24" s="6"/>
      <c r="L24" s="6"/>
      <c r="M24" s="6"/>
      <c r="N24" s="6"/>
      <c r="O24" s="6"/>
      <c r="P24" s="6"/>
      <c r="Q24" s="6"/>
      <c r="R24" s="6"/>
      <c r="S24" s="6"/>
      <c r="T24" s="6"/>
      <c r="U24" s="6"/>
      <c r="V24" s="6"/>
      <c r="W24" s="6"/>
      <c r="X24" s="23"/>
      <c r="Y24" s="6"/>
      <c r="Z24" s="6"/>
      <c r="AA24" s="6"/>
      <c r="AB24" s="6"/>
      <c r="AC24" s="6"/>
      <c r="AD24" s="6"/>
      <c r="AE24" s="6"/>
      <c r="AF24" s="6"/>
    </row>
    <row r="25" spans="1:32" ht="16.5" customHeight="1">
      <c r="A25" s="197"/>
      <c r="B25" s="185"/>
      <c r="C25" s="185"/>
      <c r="D25" s="185"/>
      <c r="E25" s="185"/>
      <c r="F25" s="29"/>
      <c r="G25" s="6"/>
      <c r="H25" s="6"/>
      <c r="I25" s="6"/>
      <c r="J25" s="6"/>
      <c r="K25" s="6"/>
      <c r="L25" s="6"/>
      <c r="M25" s="6"/>
      <c r="N25" s="6"/>
      <c r="O25" s="6"/>
      <c r="P25" s="6"/>
      <c r="Q25" s="6"/>
      <c r="R25" s="6"/>
      <c r="S25" s="6"/>
      <c r="T25" s="6"/>
      <c r="U25" s="6"/>
      <c r="V25" s="6"/>
      <c r="W25" s="6"/>
      <c r="X25" s="6"/>
      <c r="Y25" s="6"/>
      <c r="Z25" s="6"/>
      <c r="AA25" s="6"/>
      <c r="AB25" s="6"/>
      <c r="AC25" s="6"/>
      <c r="AD25" s="6"/>
      <c r="AE25" s="6"/>
      <c r="AF25" s="6"/>
    </row>
    <row r="26" spans="1:32" ht="21">
      <c r="A26" s="6"/>
      <c r="B26" s="39"/>
      <c r="C26" s="5"/>
      <c r="D26" s="40"/>
      <c r="E26" s="43"/>
      <c r="F26" s="6"/>
      <c r="G26" s="6"/>
      <c r="H26" s="6"/>
      <c r="I26" s="6"/>
      <c r="J26" s="6"/>
      <c r="K26" s="6"/>
      <c r="L26" s="6"/>
      <c r="M26" s="6"/>
      <c r="N26" s="6"/>
      <c r="O26" s="6"/>
      <c r="P26" s="6"/>
      <c r="Q26" s="6"/>
      <c r="R26" s="6"/>
      <c r="S26" s="6"/>
      <c r="T26" s="6"/>
      <c r="U26" s="6"/>
      <c r="V26" s="6"/>
      <c r="W26" s="6"/>
      <c r="X26" s="6"/>
      <c r="Y26" s="6"/>
      <c r="Z26" s="6"/>
      <c r="AA26" s="6"/>
      <c r="AB26" s="6"/>
      <c r="AC26" s="6"/>
      <c r="AD26" s="6"/>
      <c r="AE26" s="6"/>
      <c r="AF26" s="6"/>
    </row>
    <row r="27" spans="1:32" ht="21">
      <c r="A27" s="6"/>
      <c r="B27" s="39"/>
      <c r="C27" s="5"/>
      <c r="D27" s="40"/>
      <c r="E27" s="43"/>
      <c r="F27" s="6"/>
      <c r="G27" s="6"/>
      <c r="H27" s="50" t="s">
        <v>13</v>
      </c>
      <c r="I27" s="51" t="s">
        <v>15</v>
      </c>
      <c r="J27" s="52" t="s">
        <v>14</v>
      </c>
      <c r="K27" s="6"/>
      <c r="L27" s="6"/>
      <c r="M27" s="6"/>
      <c r="N27" s="6"/>
      <c r="O27" s="6"/>
      <c r="P27" s="6"/>
      <c r="Q27" s="6"/>
      <c r="R27" s="6"/>
      <c r="S27" s="6"/>
      <c r="T27" s="6"/>
      <c r="U27" s="6"/>
      <c r="V27" s="6"/>
      <c r="W27" s="6"/>
      <c r="X27" s="6"/>
      <c r="Y27" s="6"/>
      <c r="Z27" s="6"/>
      <c r="AA27" s="6"/>
      <c r="AB27" s="6"/>
      <c r="AC27" s="6"/>
      <c r="AD27" s="6"/>
      <c r="AE27" s="6"/>
      <c r="AF27" s="6"/>
    </row>
    <row r="28" spans="1:32" ht="21">
      <c r="A28" s="6"/>
      <c r="B28" s="39"/>
      <c r="C28" s="41"/>
      <c r="D28" s="40"/>
      <c r="E28" s="43"/>
      <c r="F28" s="6"/>
      <c r="G28" s="6"/>
      <c r="H28" s="31">
        <f>SUM(H8:H22)</f>
        <v>0</v>
      </c>
      <c r="I28" s="31">
        <f>SUM(I8:I22)</f>
        <v>0</v>
      </c>
      <c r="J28" s="31">
        <f>SUM(J8:J22)</f>
        <v>15</v>
      </c>
      <c r="K28" s="6"/>
      <c r="L28" s="6"/>
      <c r="M28" s="6"/>
      <c r="N28" s="6"/>
      <c r="O28" s="6"/>
      <c r="P28" s="6"/>
      <c r="Q28" s="6"/>
      <c r="R28" s="6"/>
      <c r="S28" s="6"/>
      <c r="T28" s="6"/>
      <c r="U28" s="6"/>
      <c r="V28" s="6"/>
      <c r="W28" s="6"/>
      <c r="X28" s="6"/>
      <c r="Y28" s="6"/>
      <c r="Z28" s="6"/>
      <c r="AA28" s="6"/>
      <c r="AB28" s="6"/>
      <c r="AC28" s="6"/>
      <c r="AD28" s="6"/>
      <c r="AE28" s="6"/>
      <c r="AF28" s="6"/>
    </row>
    <row r="29" spans="1:32" ht="21">
      <c r="A29" s="6"/>
      <c r="B29" s="39"/>
      <c r="C29" s="5"/>
      <c r="D29" s="40"/>
      <c r="E29" s="43"/>
      <c r="F29" s="6"/>
      <c r="G29" s="6"/>
      <c r="H29" s="6"/>
      <c r="I29" s="6"/>
      <c r="J29" s="6"/>
      <c r="K29" s="6"/>
      <c r="L29" s="6"/>
      <c r="M29" s="6"/>
      <c r="N29" s="6"/>
      <c r="O29" s="6"/>
      <c r="P29" s="6"/>
      <c r="Q29" s="6"/>
      <c r="R29" s="6"/>
      <c r="S29" s="6"/>
      <c r="T29" s="6"/>
      <c r="U29" s="6"/>
      <c r="V29" s="6"/>
      <c r="W29" s="6"/>
      <c r="X29" s="6"/>
      <c r="Y29" s="6"/>
      <c r="Z29" s="6"/>
      <c r="AA29" s="6"/>
      <c r="AB29" s="6"/>
      <c r="AC29" s="6"/>
      <c r="AD29" s="6"/>
      <c r="AE29" s="6"/>
      <c r="AF29" s="6"/>
    </row>
    <row r="30" spans="1:32" ht="21">
      <c r="A30" s="6"/>
      <c r="B30" s="39"/>
      <c r="C30" s="5"/>
      <c r="D30" s="40"/>
      <c r="E30" s="43"/>
      <c r="F30" s="6"/>
      <c r="G30" s="6"/>
      <c r="H30" s="6"/>
      <c r="I30" s="6"/>
      <c r="J30" s="6"/>
      <c r="K30" s="6"/>
      <c r="L30" s="6"/>
      <c r="M30" s="6"/>
      <c r="N30" s="6"/>
      <c r="O30" s="6"/>
      <c r="P30" s="6"/>
      <c r="Q30" s="6"/>
      <c r="R30" s="6"/>
      <c r="S30" s="6"/>
      <c r="T30" s="6"/>
      <c r="U30" s="6"/>
      <c r="V30" s="6"/>
      <c r="W30" s="6"/>
      <c r="X30" s="6"/>
      <c r="Y30" s="6"/>
      <c r="Z30" s="6"/>
      <c r="AA30" s="6"/>
      <c r="AB30" s="6"/>
      <c r="AC30" s="6"/>
      <c r="AD30" s="6"/>
      <c r="AE30" s="6"/>
      <c r="AF30" s="6"/>
    </row>
    <row r="31" spans="1:32" ht="21">
      <c r="A31" s="6"/>
      <c r="B31" s="39"/>
      <c r="C31" s="5"/>
      <c r="D31" s="40"/>
      <c r="E31" s="43"/>
      <c r="F31" s="6"/>
      <c r="G31" s="6"/>
      <c r="H31" s="6"/>
      <c r="I31" s="6"/>
      <c r="J31" s="6"/>
      <c r="K31" s="6"/>
      <c r="L31" s="6"/>
      <c r="M31" s="6"/>
      <c r="N31" s="6"/>
      <c r="O31" s="6"/>
      <c r="P31" s="6"/>
      <c r="Q31" s="6"/>
      <c r="R31" s="6"/>
      <c r="S31" s="6"/>
      <c r="T31" s="6"/>
      <c r="U31" s="6"/>
      <c r="V31" s="6"/>
      <c r="W31" s="6"/>
      <c r="X31" s="6"/>
      <c r="Y31" s="6"/>
      <c r="Z31" s="6"/>
      <c r="AA31" s="6"/>
      <c r="AB31" s="6"/>
      <c r="AC31" s="6"/>
      <c r="AD31" s="6"/>
      <c r="AE31" s="6"/>
      <c r="AF31" s="6"/>
    </row>
    <row r="32" spans="1:32" ht="21">
      <c r="A32" s="6"/>
      <c r="B32" s="39"/>
      <c r="C32" s="5"/>
      <c r="D32" s="40"/>
      <c r="E32" s="43"/>
      <c r="F32" s="6"/>
      <c r="G32" s="6"/>
      <c r="H32" s="47" t="s">
        <v>20</v>
      </c>
      <c r="I32" s="6"/>
      <c r="J32" s="6"/>
      <c r="K32" s="46"/>
      <c r="L32" s="6"/>
      <c r="M32" s="6"/>
      <c r="N32" s="6"/>
      <c r="O32" s="6"/>
      <c r="P32" s="6"/>
      <c r="Q32" s="6"/>
      <c r="R32" s="6"/>
      <c r="S32" s="6"/>
      <c r="T32" s="6"/>
      <c r="U32" s="6"/>
      <c r="V32" s="6"/>
      <c r="W32" s="6"/>
      <c r="X32" s="6"/>
      <c r="Y32" s="6"/>
      <c r="Z32" s="6"/>
      <c r="AA32" s="6"/>
      <c r="AB32" s="6"/>
      <c r="AC32" s="6"/>
      <c r="AD32" s="6"/>
      <c r="AE32" s="6"/>
      <c r="AF32" s="6"/>
    </row>
    <row r="33" spans="1:32" ht="21">
      <c r="A33" s="6"/>
      <c r="B33" s="39"/>
      <c r="C33" s="5"/>
      <c r="D33" s="40"/>
      <c r="E33" s="43"/>
      <c r="F33" s="6"/>
      <c r="G33" s="6"/>
      <c r="H33" s="6" t="s">
        <v>21</v>
      </c>
      <c r="I33" s="6"/>
      <c r="J33" s="6">
        <f>MAX(H28:J28)</f>
        <v>15</v>
      </c>
      <c r="K33" s="46"/>
      <c r="L33" s="6"/>
      <c r="M33" s="6"/>
      <c r="N33" s="6"/>
      <c r="O33" s="6"/>
      <c r="P33" s="6"/>
      <c r="Q33" s="6"/>
      <c r="R33" s="6"/>
      <c r="S33" s="6"/>
      <c r="T33" s="6"/>
      <c r="U33" s="6"/>
      <c r="V33" s="6"/>
      <c r="W33" s="6"/>
      <c r="X33" s="6"/>
      <c r="Y33" s="6"/>
      <c r="Z33" s="6"/>
      <c r="AA33" s="6"/>
      <c r="AB33" s="6"/>
      <c r="AC33" s="6"/>
      <c r="AD33" s="6"/>
      <c r="AE33" s="6"/>
      <c r="AF33" s="6"/>
    </row>
    <row r="34" spans="1:32" ht="21">
      <c r="A34" s="6"/>
      <c r="B34" s="39"/>
      <c r="C34" s="5"/>
      <c r="D34" s="40"/>
      <c r="E34" s="43"/>
      <c r="F34" s="6"/>
      <c r="G34" s="6"/>
      <c r="H34" s="49" t="s">
        <v>23</v>
      </c>
      <c r="I34" s="6"/>
      <c r="J34" s="6">
        <f>IF(J33=H28,1,0)</f>
        <v>0</v>
      </c>
      <c r="K34" s="46">
        <f>+J34*3</f>
        <v>0</v>
      </c>
      <c r="L34" s="6"/>
      <c r="M34" s="6"/>
      <c r="N34" s="6"/>
      <c r="O34" s="6"/>
      <c r="P34" s="6"/>
      <c r="Q34" s="6"/>
      <c r="R34" s="6"/>
      <c r="S34" s="6"/>
      <c r="T34" s="6"/>
      <c r="U34" s="6"/>
      <c r="V34" s="6"/>
      <c r="W34" s="6"/>
      <c r="X34" s="6"/>
      <c r="Y34" s="6"/>
      <c r="Z34" s="6"/>
      <c r="AA34" s="6"/>
      <c r="AB34" s="6"/>
      <c r="AC34" s="6"/>
      <c r="AD34" s="6"/>
      <c r="AE34" s="6"/>
      <c r="AF34" s="6"/>
    </row>
    <row r="35" spans="1:32" ht="21">
      <c r="A35" s="6"/>
      <c r="B35" s="39"/>
      <c r="C35" s="5"/>
      <c r="D35" s="40"/>
      <c r="E35" s="43"/>
      <c r="F35" s="6"/>
      <c r="G35" s="6"/>
      <c r="H35" s="49" t="s">
        <v>24</v>
      </c>
      <c r="I35" s="6"/>
      <c r="J35" s="6">
        <f>IF(J33=I28,1,0)</f>
        <v>0</v>
      </c>
      <c r="K35" s="46">
        <f>+J35*2</f>
        <v>0</v>
      </c>
      <c r="L35" s="6"/>
      <c r="M35" s="6"/>
      <c r="N35" s="6"/>
      <c r="O35" s="6"/>
      <c r="P35" s="6"/>
      <c r="Q35" s="6"/>
      <c r="R35" s="6"/>
      <c r="S35" s="6"/>
      <c r="T35" s="6"/>
      <c r="U35" s="6"/>
      <c r="V35" s="6"/>
      <c r="W35" s="6"/>
      <c r="X35" s="6"/>
      <c r="Y35" s="6"/>
      <c r="Z35" s="6"/>
      <c r="AA35" s="6"/>
      <c r="AB35" s="6"/>
      <c r="AC35" s="6"/>
      <c r="AD35" s="6"/>
      <c r="AE35" s="6"/>
      <c r="AF35" s="6"/>
    </row>
    <row r="36" spans="1:32">
      <c r="A36" s="6"/>
      <c r="B36" s="42"/>
      <c r="C36" s="6"/>
      <c r="D36" s="6"/>
      <c r="E36" s="44"/>
      <c r="F36" s="6"/>
      <c r="G36" s="6"/>
      <c r="H36" s="49" t="s">
        <v>25</v>
      </c>
      <c r="I36" s="6"/>
      <c r="J36" s="6">
        <f>IF(J33=J28,1,0)</f>
        <v>1</v>
      </c>
      <c r="K36" s="46">
        <f>+J36*1</f>
        <v>1</v>
      </c>
      <c r="L36" s="6"/>
      <c r="M36" s="6"/>
      <c r="N36" s="6"/>
      <c r="O36" s="6"/>
      <c r="P36" s="6"/>
      <c r="Q36" s="6"/>
      <c r="R36" s="6"/>
      <c r="S36" s="6"/>
      <c r="T36" s="6"/>
      <c r="U36" s="6"/>
      <c r="V36" s="6"/>
      <c r="W36" s="6"/>
      <c r="X36" s="6"/>
      <c r="Y36" s="6"/>
      <c r="Z36" s="6"/>
      <c r="AA36" s="6"/>
      <c r="AB36" s="6"/>
      <c r="AC36" s="6"/>
      <c r="AD36" s="6"/>
      <c r="AE36" s="6"/>
      <c r="AF36" s="6"/>
    </row>
    <row r="37" spans="1:32">
      <c r="A37" s="6"/>
      <c r="B37" s="42"/>
      <c r="C37" s="6"/>
      <c r="D37" s="6"/>
      <c r="E37" s="44"/>
      <c r="F37" s="6"/>
      <c r="G37" s="6"/>
      <c r="H37" s="6"/>
      <c r="I37" s="6"/>
      <c r="J37" s="6"/>
      <c r="K37" s="6"/>
      <c r="L37" s="6"/>
      <c r="M37" s="6"/>
      <c r="N37" s="6"/>
      <c r="O37" s="6"/>
      <c r="P37" s="6"/>
      <c r="Q37" s="6"/>
      <c r="R37" s="6"/>
      <c r="S37" s="6"/>
      <c r="T37" s="6"/>
      <c r="U37" s="6"/>
      <c r="V37" s="6"/>
      <c r="W37" s="6"/>
      <c r="X37" s="6"/>
      <c r="Y37" s="6"/>
      <c r="Z37" s="6"/>
      <c r="AA37" s="6"/>
      <c r="AB37" s="6"/>
      <c r="AC37" s="6"/>
      <c r="AD37" s="6"/>
      <c r="AE37" s="6"/>
      <c r="AF37" s="6"/>
    </row>
    <row r="38" spans="1:32">
      <c r="A38" s="6"/>
      <c r="B38" s="42"/>
      <c r="C38" s="6"/>
      <c r="D38" s="6"/>
      <c r="E38" s="44"/>
      <c r="F38" s="6"/>
      <c r="G38" s="6"/>
      <c r="H38" s="6" t="s">
        <v>22</v>
      </c>
      <c r="I38" s="6"/>
      <c r="J38" s="6">
        <f>MAX(K34:K36)</f>
        <v>1</v>
      </c>
      <c r="K38" s="6"/>
      <c r="L38" s="6"/>
      <c r="M38" s="6"/>
      <c r="N38" s="6"/>
      <c r="O38" s="6"/>
      <c r="P38" s="6"/>
      <c r="Q38" s="6"/>
      <c r="R38" s="6"/>
      <c r="S38" s="6"/>
      <c r="T38" s="6"/>
      <c r="U38" s="6"/>
      <c r="V38" s="6"/>
      <c r="W38" s="6"/>
      <c r="X38" s="6"/>
      <c r="Y38" s="6"/>
      <c r="Z38" s="6"/>
      <c r="AA38" s="6"/>
      <c r="AB38" s="6"/>
      <c r="AC38" s="6"/>
      <c r="AD38" s="6"/>
      <c r="AE38" s="6"/>
      <c r="AF38" s="6"/>
    </row>
    <row r="39" spans="1:32">
      <c r="A39" s="6"/>
      <c r="B39" s="42"/>
      <c r="C39" s="6"/>
      <c r="D39" s="6"/>
      <c r="E39" s="6"/>
      <c r="F39" s="6"/>
      <c r="G39" s="6"/>
      <c r="H39" s="6"/>
      <c r="I39" s="6"/>
      <c r="J39" s="6"/>
      <c r="K39" s="6"/>
      <c r="L39" s="6"/>
      <c r="M39" s="6"/>
      <c r="N39" s="6"/>
      <c r="O39" s="6"/>
      <c r="P39" s="6"/>
      <c r="Q39" s="6"/>
      <c r="R39" s="6"/>
      <c r="S39" s="6"/>
      <c r="T39" s="6"/>
      <c r="U39" s="6"/>
      <c r="V39" s="6"/>
      <c r="W39" s="6"/>
      <c r="X39" s="6"/>
      <c r="Y39" s="6"/>
      <c r="Z39" s="6"/>
      <c r="AA39" s="6"/>
      <c r="AB39" s="6"/>
      <c r="AC39" s="6"/>
      <c r="AD39" s="6"/>
      <c r="AE39" s="6"/>
      <c r="AF39" s="6"/>
    </row>
    <row r="40" spans="1:32">
      <c r="A40" s="6"/>
      <c r="B40" s="42"/>
      <c r="C40" s="6"/>
      <c r="D40" s="6"/>
      <c r="E40" s="6"/>
      <c r="F40" s="6"/>
      <c r="G40" s="6"/>
      <c r="H40" s="48" t="str">
        <f>IF(K34=J38,"RED",
IF(K35=J38,"AMBER","GREEN"))</f>
        <v>GREEN</v>
      </c>
      <c r="I40" s="6"/>
      <c r="J40" s="6"/>
      <c r="K40" s="6"/>
      <c r="L40" s="6"/>
      <c r="M40" s="6"/>
      <c r="N40" s="6"/>
      <c r="O40" s="6"/>
      <c r="P40" s="6"/>
      <c r="Q40" s="6"/>
      <c r="R40" s="6"/>
      <c r="S40" s="6"/>
      <c r="T40" s="6"/>
      <c r="U40" s="6"/>
      <c r="V40" s="6"/>
      <c r="W40" s="6"/>
      <c r="X40" s="6"/>
      <c r="Y40" s="6"/>
      <c r="Z40" s="6"/>
      <c r="AA40" s="6"/>
      <c r="AB40" s="6"/>
      <c r="AC40" s="6"/>
      <c r="AD40" s="6"/>
      <c r="AE40" s="6"/>
      <c r="AF40" s="6"/>
    </row>
    <row r="41" spans="1:32">
      <c r="A41" s="6"/>
      <c r="B41" s="42"/>
      <c r="C41" s="6"/>
      <c r="D41" s="6"/>
      <c r="E41" s="6"/>
      <c r="F41" s="6"/>
      <c r="G41" s="6"/>
      <c r="H41" s="188" t="s">
        <v>64</v>
      </c>
      <c r="I41" s="189"/>
      <c r="J41" s="190"/>
      <c r="K41" s="6"/>
      <c r="L41" s="6"/>
      <c r="M41" s="6"/>
      <c r="N41" s="6"/>
      <c r="O41" s="6"/>
      <c r="P41" s="6"/>
      <c r="Q41" s="6"/>
      <c r="R41" s="6"/>
      <c r="S41" s="6"/>
      <c r="T41" s="6"/>
      <c r="U41" s="6"/>
      <c r="V41" s="6"/>
      <c r="W41" s="6"/>
      <c r="X41" s="6"/>
      <c r="Y41" s="6"/>
      <c r="Z41" s="6"/>
      <c r="AA41" s="6"/>
      <c r="AB41" s="6"/>
      <c r="AC41" s="6"/>
      <c r="AD41" s="6"/>
      <c r="AE41" s="6"/>
      <c r="AF41" s="6"/>
    </row>
    <row r="42" spans="1:32">
      <c r="A42" s="6"/>
      <c r="B42" s="42"/>
      <c r="C42" s="6"/>
      <c r="D42" s="6"/>
      <c r="E42" s="6"/>
      <c r="F42" s="6"/>
      <c r="G42" s="6"/>
      <c r="H42" s="191"/>
      <c r="I42" s="192"/>
      <c r="J42" s="193"/>
      <c r="K42" s="6"/>
      <c r="L42" s="6"/>
      <c r="M42" s="6"/>
      <c r="N42" s="6"/>
      <c r="O42" s="6"/>
      <c r="P42" s="6"/>
      <c r="Q42" s="6"/>
      <c r="R42" s="6"/>
      <c r="S42" s="6"/>
      <c r="T42" s="6"/>
      <c r="U42" s="6"/>
      <c r="V42" s="6"/>
      <c r="W42" s="6"/>
      <c r="X42" s="6"/>
      <c r="Y42" s="6"/>
      <c r="Z42" s="6"/>
      <c r="AA42" s="6"/>
      <c r="AB42" s="6"/>
      <c r="AC42" s="6"/>
      <c r="AD42" s="6"/>
      <c r="AE42" s="6"/>
      <c r="AF42" s="6"/>
    </row>
    <row r="43" spans="1:32">
      <c r="A43" s="6"/>
      <c r="B43" s="42"/>
      <c r="C43" s="6"/>
      <c r="D43" s="6"/>
      <c r="E43" s="6"/>
      <c r="F43" s="6"/>
      <c r="G43" s="6"/>
      <c r="H43" s="203"/>
      <c r="I43" s="204"/>
      <c r="J43" s="205"/>
      <c r="K43" s="6"/>
      <c r="L43" s="6"/>
      <c r="M43" s="6"/>
      <c r="N43" s="6"/>
      <c r="O43" s="6"/>
      <c r="P43" s="6"/>
      <c r="Q43" s="6"/>
      <c r="R43" s="6"/>
      <c r="S43" s="6"/>
      <c r="T43" s="6"/>
      <c r="U43" s="6"/>
      <c r="V43" s="6"/>
      <c r="W43" s="6"/>
      <c r="X43" s="6"/>
      <c r="Y43" s="6"/>
      <c r="Z43" s="6"/>
      <c r="AA43" s="6"/>
      <c r="AB43" s="6"/>
      <c r="AC43" s="6"/>
      <c r="AD43" s="6"/>
      <c r="AE43" s="6"/>
      <c r="AF43" s="6"/>
    </row>
    <row r="44" spans="1:32">
      <c r="A44" s="6"/>
      <c r="B44" s="42"/>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row>
    <row r="45" spans="1:32">
      <c r="A45" s="6"/>
      <c r="B45" s="42"/>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row>
    <row r="46" spans="1:32">
      <c r="A46" s="6"/>
      <c r="B46" s="42"/>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row>
    <row r="47" spans="1:32">
      <c r="A47" s="6"/>
      <c r="B47" s="42"/>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row>
    <row r="48" spans="1:32">
      <c r="A48" s="6"/>
      <c r="B48" s="42"/>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row>
    <row r="49" spans="1:32">
      <c r="A49" s="6"/>
      <c r="B49" s="42"/>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row>
    <row r="50" spans="1:32">
      <c r="A50" s="6"/>
      <c r="B50" s="42"/>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row>
    <row r="51" spans="1:32">
      <c r="A51" s="6"/>
      <c r="B51" s="42"/>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row>
    <row r="52" spans="1:32">
      <c r="A52" s="6"/>
      <c r="B52" s="42"/>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row>
    <row r="53" spans="1:32">
      <c r="A53" s="6"/>
      <c r="B53" s="42"/>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row>
    <row r="54" spans="1:32">
      <c r="A54" s="6"/>
      <c r="B54" s="42"/>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row>
    <row r="55" spans="1:32">
      <c r="A55" s="6"/>
      <c r="B55" s="42"/>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row>
    <row r="56" spans="1:32">
      <c r="A56" s="6"/>
      <c r="B56" s="42"/>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row>
    <row r="57" spans="1:32">
      <c r="A57" s="6"/>
      <c r="B57" s="42"/>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row>
    <row r="58" spans="1:32">
      <c r="A58" s="6"/>
      <c r="B58" s="42"/>
      <c r="C58" s="6"/>
      <c r="D58" s="6"/>
      <c r="E58" s="6"/>
      <c r="F58" s="6"/>
      <c r="G58" s="6"/>
      <c r="H58" s="6"/>
      <c r="I58" s="6"/>
      <c r="J58" s="6"/>
      <c r="K58" s="6"/>
      <c r="L58" s="6"/>
      <c r="M58" s="6"/>
      <c r="N58" s="6"/>
      <c r="O58" s="6"/>
      <c r="P58" s="6"/>
      <c r="Q58" s="6"/>
      <c r="R58" s="6"/>
      <c r="S58" s="6"/>
      <c r="T58" s="6"/>
      <c r="U58" s="6"/>
      <c r="V58" s="6"/>
      <c r="W58" s="6"/>
      <c r="X58" s="6"/>
      <c r="Y58" s="6"/>
      <c r="Z58" s="6"/>
      <c r="AA58" s="6"/>
      <c r="AB58" s="6"/>
      <c r="AC58" s="6"/>
      <c r="AD58" s="6"/>
      <c r="AE58" s="6"/>
      <c r="AF58" s="6"/>
    </row>
    <row r="59" spans="1:32">
      <c r="A59" s="6"/>
      <c r="B59" s="42"/>
      <c r="C59" s="6"/>
      <c r="D59" s="6"/>
      <c r="E59" s="6"/>
      <c r="F59" s="6"/>
      <c r="G59" s="6"/>
      <c r="H59" s="6"/>
      <c r="I59" s="6"/>
      <c r="J59" s="6"/>
      <c r="K59" s="6"/>
      <c r="L59" s="6"/>
      <c r="M59" s="6"/>
      <c r="N59" s="6"/>
      <c r="O59" s="6"/>
      <c r="P59" s="6"/>
      <c r="Q59" s="6"/>
      <c r="R59" s="6"/>
      <c r="S59" s="6"/>
      <c r="T59" s="6"/>
      <c r="U59" s="6"/>
      <c r="V59" s="6"/>
      <c r="W59" s="6"/>
      <c r="X59" s="6"/>
      <c r="Y59" s="6"/>
      <c r="Z59" s="6"/>
      <c r="AA59" s="6"/>
      <c r="AB59" s="6"/>
      <c r="AC59" s="6"/>
      <c r="AD59" s="6"/>
      <c r="AE59" s="6"/>
      <c r="AF59" s="6"/>
    </row>
    <row r="60" spans="1:32">
      <c r="A60" s="6"/>
      <c r="B60" s="42"/>
      <c r="C60" s="6"/>
      <c r="D60" s="6"/>
      <c r="E60" s="6"/>
      <c r="F60" s="6"/>
      <c r="G60" s="6"/>
      <c r="H60" s="6"/>
      <c r="I60" s="6"/>
      <c r="J60" s="6"/>
      <c r="K60" s="6"/>
      <c r="L60" s="6"/>
      <c r="M60" s="6"/>
      <c r="N60" s="6"/>
      <c r="O60" s="6"/>
      <c r="P60" s="6"/>
      <c r="Q60" s="6"/>
      <c r="R60" s="6"/>
      <c r="S60" s="6"/>
      <c r="T60" s="6"/>
      <c r="U60" s="6"/>
      <c r="V60" s="6"/>
      <c r="W60" s="6"/>
      <c r="X60" s="6"/>
      <c r="Y60" s="6"/>
      <c r="Z60" s="6"/>
      <c r="AA60" s="6"/>
      <c r="AB60" s="6"/>
      <c r="AC60" s="6"/>
      <c r="AD60" s="6"/>
      <c r="AE60" s="6"/>
      <c r="AF60" s="6"/>
    </row>
    <row r="61" spans="1:32">
      <c r="B61" s="45"/>
      <c r="C61" s="6"/>
      <c r="D61" s="6"/>
      <c r="E61" s="6"/>
      <c r="F61" s="6"/>
      <c r="G61" s="6"/>
      <c r="H61" s="6"/>
      <c r="I61" s="6"/>
      <c r="J61" s="6"/>
      <c r="K61" s="6"/>
      <c r="L61" s="6"/>
      <c r="M61" s="6"/>
      <c r="N61" s="6"/>
      <c r="O61" s="6"/>
      <c r="P61" s="6"/>
      <c r="Q61" s="6"/>
      <c r="R61" s="6"/>
      <c r="S61" s="6"/>
      <c r="T61" s="6"/>
      <c r="U61" s="6"/>
      <c r="V61" s="6"/>
      <c r="W61" s="6"/>
      <c r="X61" s="6"/>
      <c r="Y61" s="6"/>
      <c r="Z61" s="6"/>
      <c r="AA61" s="6"/>
      <c r="AB61" s="6"/>
      <c r="AC61" s="6"/>
      <c r="AD61" s="6"/>
      <c r="AE61" s="6"/>
      <c r="AF61" s="6"/>
    </row>
    <row r="62" spans="1:32">
      <c r="B62" s="42"/>
      <c r="C62" s="6"/>
      <c r="D62" s="6"/>
      <c r="E62" s="6"/>
      <c r="F62" s="6"/>
      <c r="G62" s="6"/>
      <c r="H62" s="6"/>
      <c r="I62" s="6"/>
      <c r="J62" s="6"/>
      <c r="K62" s="6"/>
      <c r="L62" s="6"/>
      <c r="M62" s="6"/>
      <c r="N62" s="6"/>
      <c r="O62" s="6"/>
      <c r="P62" s="6"/>
      <c r="Q62" s="6"/>
      <c r="R62" s="6"/>
      <c r="S62" s="6"/>
      <c r="T62" s="6"/>
      <c r="U62" s="6"/>
      <c r="V62" s="6"/>
      <c r="W62" s="6"/>
      <c r="X62" s="6"/>
      <c r="Y62" s="6"/>
      <c r="Z62" s="6"/>
      <c r="AA62" s="6"/>
      <c r="AB62" s="6"/>
      <c r="AC62" s="6"/>
      <c r="AD62" s="6"/>
      <c r="AE62" s="6"/>
      <c r="AF62" s="6"/>
    </row>
    <row r="63" spans="1:32">
      <c r="B63" s="42"/>
      <c r="C63" s="6"/>
      <c r="D63" s="6"/>
      <c r="E63" s="6"/>
      <c r="F63" s="6"/>
      <c r="G63" s="6"/>
      <c r="H63" s="6"/>
      <c r="I63" s="6"/>
      <c r="J63" s="6"/>
      <c r="K63" s="6"/>
      <c r="L63" s="6"/>
      <c r="M63" s="6"/>
      <c r="N63" s="6"/>
      <c r="O63" s="6"/>
      <c r="P63" s="6"/>
      <c r="Q63" s="6"/>
      <c r="R63" s="6"/>
      <c r="S63" s="6"/>
      <c r="T63" s="6"/>
      <c r="U63" s="6"/>
      <c r="V63" s="6"/>
      <c r="W63" s="6"/>
      <c r="X63" s="6"/>
      <c r="Y63" s="6"/>
      <c r="Z63" s="6"/>
      <c r="AA63" s="6"/>
      <c r="AB63" s="6"/>
      <c r="AC63" s="6"/>
      <c r="AD63" s="6"/>
      <c r="AE63" s="6"/>
      <c r="AF63" s="6"/>
    </row>
    <row r="64" spans="1:32">
      <c r="B64" s="42"/>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row>
    <row r="65" spans="2:32">
      <c r="B65" s="42"/>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row>
    <row r="66" spans="2:32">
      <c r="B66" s="42"/>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row>
    <row r="67" spans="2:32">
      <c r="B67" s="42"/>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row>
    <row r="68" spans="2:32">
      <c r="B68" s="42"/>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row>
    <row r="69" spans="2:32">
      <c r="B69" s="42"/>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row>
    <row r="70" spans="2:32">
      <c r="B70" s="42"/>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row>
    <row r="71" spans="2:32">
      <c r="B71" s="42"/>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row>
    <row r="72" spans="2:32">
      <c r="B72" s="42"/>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row>
    <row r="73" spans="2:32">
      <c r="B73" s="42"/>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row>
    <row r="74" spans="2:32">
      <c r="B74" s="42"/>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row>
    <row r="75" spans="2:32">
      <c r="B75" s="42"/>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row>
    <row r="76" spans="2:32">
      <c r="B76" s="42"/>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row>
    <row r="77" spans="2:32">
      <c r="B77" s="42"/>
      <c r="C77" s="6"/>
      <c r="D77" s="6"/>
      <c r="E77" s="6"/>
      <c r="F77" s="6"/>
      <c r="G77" s="6"/>
      <c r="H77" s="6"/>
      <c r="I77" s="6"/>
      <c r="J77" s="6"/>
      <c r="K77" s="6"/>
      <c r="L77" s="6"/>
      <c r="M77" s="6"/>
      <c r="N77" s="6"/>
      <c r="O77" s="6"/>
      <c r="P77" s="6"/>
      <c r="Q77" s="6"/>
      <c r="R77" s="6"/>
      <c r="S77" s="6"/>
      <c r="T77" s="6"/>
      <c r="U77" s="6"/>
      <c r="V77" s="6"/>
      <c r="W77" s="6"/>
      <c r="X77" s="6"/>
      <c r="Y77" s="6"/>
      <c r="Z77" s="6"/>
      <c r="AA77" s="6"/>
      <c r="AB77" s="6"/>
      <c r="AC77" s="6"/>
      <c r="AD77" s="6"/>
      <c r="AE77" s="6"/>
      <c r="AF77" s="6"/>
    </row>
    <row r="78" spans="2:32">
      <c r="B78" s="42"/>
      <c r="C78" s="6"/>
      <c r="D78" s="6"/>
      <c r="E78" s="6"/>
      <c r="F78" s="6"/>
      <c r="G78" s="6"/>
      <c r="H78" s="6"/>
      <c r="I78" s="6"/>
      <c r="J78" s="6"/>
      <c r="K78" s="6"/>
      <c r="L78" s="6"/>
      <c r="M78" s="6"/>
      <c r="N78" s="6"/>
      <c r="O78" s="6"/>
      <c r="P78" s="6"/>
      <c r="Q78" s="6"/>
      <c r="R78" s="6"/>
      <c r="S78" s="6"/>
      <c r="T78" s="6"/>
      <c r="U78" s="6"/>
      <c r="V78" s="6"/>
      <c r="W78" s="6"/>
      <c r="X78" s="6"/>
      <c r="Y78" s="6"/>
      <c r="Z78" s="6"/>
      <c r="AA78" s="6"/>
      <c r="AB78" s="6"/>
      <c r="AC78" s="6"/>
      <c r="AD78" s="6"/>
      <c r="AE78" s="6"/>
      <c r="AF78" s="6"/>
    </row>
    <row r="79" spans="2:32">
      <c r="B79" s="42"/>
      <c r="C79" s="6"/>
      <c r="D79" s="6"/>
      <c r="E79" s="6"/>
      <c r="F79" s="6"/>
      <c r="G79" s="6"/>
      <c r="H79" s="6"/>
      <c r="I79" s="6"/>
      <c r="J79" s="6"/>
      <c r="K79" s="6"/>
      <c r="L79" s="6"/>
      <c r="M79" s="6"/>
      <c r="N79" s="6"/>
      <c r="O79" s="6"/>
      <c r="P79" s="6"/>
      <c r="Q79" s="6"/>
      <c r="R79" s="6"/>
      <c r="S79" s="6"/>
      <c r="T79" s="6"/>
      <c r="U79" s="6"/>
      <c r="V79" s="6"/>
      <c r="W79" s="6"/>
      <c r="X79" s="6"/>
      <c r="Y79" s="6"/>
      <c r="Z79" s="6"/>
      <c r="AA79" s="6"/>
      <c r="AB79" s="6"/>
      <c r="AC79" s="6"/>
      <c r="AD79" s="6"/>
      <c r="AE79" s="6"/>
      <c r="AF79" s="6"/>
    </row>
    <row r="80" spans="2:32">
      <c r="B80" s="42"/>
      <c r="C80" s="6"/>
      <c r="D80" s="6"/>
      <c r="E80" s="6"/>
      <c r="F80" s="6"/>
      <c r="G80" s="6"/>
      <c r="H80" s="6"/>
      <c r="I80" s="6"/>
      <c r="J80" s="6"/>
      <c r="K80" s="6"/>
      <c r="L80" s="6"/>
      <c r="M80" s="6"/>
      <c r="N80" s="6"/>
      <c r="O80" s="6"/>
      <c r="P80" s="6"/>
      <c r="Q80" s="6"/>
      <c r="R80" s="6"/>
      <c r="S80" s="6"/>
      <c r="T80" s="6"/>
      <c r="U80" s="6"/>
      <c r="V80" s="6"/>
      <c r="W80" s="6"/>
      <c r="X80" s="6"/>
      <c r="Y80" s="6"/>
      <c r="Z80" s="6"/>
      <c r="AA80" s="6"/>
      <c r="AB80" s="6"/>
      <c r="AC80" s="6"/>
      <c r="AD80" s="6"/>
      <c r="AE80" s="6"/>
      <c r="AF80" s="6"/>
    </row>
    <row r="81" spans="2:32">
      <c r="B81" s="42"/>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row>
    <row r="82" spans="2:32">
      <c r="B82" s="42"/>
      <c r="C82" s="6"/>
      <c r="D82" s="6"/>
      <c r="E82" s="6"/>
      <c r="F82" s="6"/>
      <c r="G82" s="6"/>
      <c r="H82" s="6"/>
      <c r="I82" s="6"/>
      <c r="J82" s="6"/>
      <c r="K82" s="6"/>
      <c r="L82" s="6"/>
      <c r="M82" s="6"/>
      <c r="N82" s="6"/>
      <c r="O82" s="6"/>
      <c r="P82" s="6"/>
      <c r="Q82" s="6"/>
      <c r="R82" s="6"/>
      <c r="S82" s="6"/>
      <c r="T82" s="6"/>
      <c r="U82" s="6"/>
      <c r="V82" s="6"/>
      <c r="W82" s="6"/>
      <c r="X82" s="6"/>
      <c r="Y82" s="6"/>
      <c r="Z82" s="6"/>
      <c r="AA82" s="6"/>
      <c r="AB82" s="6"/>
      <c r="AC82" s="6"/>
      <c r="AD82" s="6"/>
      <c r="AE82" s="6"/>
      <c r="AF82" s="6"/>
    </row>
    <row r="83" spans="2:32">
      <c r="B83" s="42"/>
      <c r="C83" s="6"/>
      <c r="D83" s="6"/>
      <c r="E83" s="6"/>
      <c r="F83" s="6"/>
      <c r="G83" s="6"/>
      <c r="H83" s="6"/>
      <c r="I83" s="6"/>
      <c r="J83" s="6"/>
      <c r="K83" s="6"/>
      <c r="L83" s="6"/>
      <c r="M83" s="6"/>
      <c r="N83" s="6"/>
      <c r="O83" s="6"/>
      <c r="P83" s="6"/>
      <c r="Q83" s="6"/>
      <c r="R83" s="6"/>
      <c r="S83" s="6"/>
      <c r="T83" s="6"/>
      <c r="U83" s="6"/>
      <c r="V83" s="6"/>
      <c r="W83" s="6"/>
      <c r="X83" s="6"/>
      <c r="Y83" s="6"/>
      <c r="Z83" s="6"/>
      <c r="AA83" s="6"/>
      <c r="AB83" s="6"/>
      <c r="AC83" s="6"/>
      <c r="AD83" s="6"/>
      <c r="AE83" s="6"/>
      <c r="AF83" s="6"/>
    </row>
    <row r="84" spans="2:32">
      <c r="B84" s="42"/>
      <c r="C84" s="6"/>
      <c r="D84" s="6"/>
      <c r="E84" s="6"/>
      <c r="F84" s="6"/>
      <c r="G84" s="6"/>
      <c r="H84" s="6"/>
      <c r="I84" s="6"/>
      <c r="J84" s="6"/>
      <c r="K84" s="6"/>
      <c r="L84" s="6"/>
      <c r="M84" s="6"/>
      <c r="N84" s="6"/>
      <c r="O84" s="6"/>
      <c r="P84" s="6"/>
      <c r="Q84" s="6"/>
      <c r="R84" s="6"/>
      <c r="S84" s="6"/>
      <c r="T84" s="6"/>
      <c r="U84" s="6"/>
      <c r="V84" s="6"/>
      <c r="W84" s="6"/>
      <c r="X84" s="6"/>
      <c r="Y84" s="6"/>
      <c r="Z84" s="6"/>
      <c r="AA84" s="6"/>
      <c r="AB84" s="6"/>
      <c r="AC84" s="6"/>
      <c r="AD84" s="6"/>
      <c r="AE84" s="6"/>
      <c r="AF84" s="6"/>
    </row>
    <row r="85" spans="2:32">
      <c r="B85" s="42"/>
      <c r="C85" s="6"/>
      <c r="D85" s="6"/>
      <c r="E85" s="6"/>
      <c r="F85" s="6"/>
      <c r="G85" s="6"/>
      <c r="H85" s="6"/>
      <c r="I85" s="6"/>
      <c r="J85" s="6"/>
      <c r="K85" s="6"/>
      <c r="L85" s="6"/>
      <c r="M85" s="6"/>
      <c r="N85" s="6"/>
      <c r="O85" s="6"/>
      <c r="P85" s="6"/>
      <c r="Q85" s="6"/>
      <c r="R85" s="6"/>
      <c r="S85" s="6"/>
      <c r="T85" s="6"/>
      <c r="U85" s="6"/>
      <c r="V85" s="6"/>
      <c r="W85" s="6"/>
      <c r="X85" s="6"/>
      <c r="Y85" s="6"/>
      <c r="Z85" s="6"/>
      <c r="AA85" s="6"/>
      <c r="AB85" s="6"/>
      <c r="AC85" s="6"/>
      <c r="AD85" s="6"/>
      <c r="AE85" s="6"/>
      <c r="AF85" s="6"/>
    </row>
    <row r="86" spans="2:32">
      <c r="B86" s="42"/>
      <c r="C86" s="6"/>
      <c r="D86" s="6"/>
      <c r="E86" s="6"/>
      <c r="F86" s="6"/>
      <c r="G86" s="6"/>
      <c r="H86" s="6"/>
      <c r="I86" s="6"/>
      <c r="J86" s="6"/>
      <c r="K86" s="6"/>
      <c r="L86" s="6"/>
      <c r="M86" s="6"/>
      <c r="N86" s="6"/>
      <c r="O86" s="6"/>
      <c r="P86" s="6"/>
      <c r="Q86" s="6"/>
      <c r="R86" s="6"/>
      <c r="S86" s="6"/>
      <c r="T86" s="6"/>
      <c r="U86" s="6"/>
      <c r="V86" s="6"/>
      <c r="W86" s="6"/>
      <c r="X86" s="6"/>
      <c r="Y86" s="6"/>
      <c r="Z86" s="6"/>
      <c r="AA86" s="6"/>
      <c r="AB86" s="6"/>
      <c r="AC86" s="6"/>
      <c r="AD86" s="6"/>
      <c r="AE86" s="6"/>
      <c r="AF86" s="6"/>
    </row>
    <row r="87" spans="2:32">
      <c r="B87" s="42"/>
      <c r="C87" s="6"/>
      <c r="D87" s="6"/>
      <c r="E87" s="6"/>
      <c r="F87" s="6"/>
      <c r="G87" s="6"/>
      <c r="H87" s="6"/>
      <c r="I87" s="6"/>
      <c r="J87" s="6"/>
      <c r="K87" s="6"/>
      <c r="L87" s="6"/>
      <c r="M87" s="6"/>
      <c r="N87" s="6"/>
      <c r="O87" s="6"/>
      <c r="P87" s="6"/>
      <c r="Q87" s="6"/>
      <c r="R87" s="6"/>
      <c r="S87" s="6"/>
      <c r="T87" s="6"/>
      <c r="U87" s="6"/>
      <c r="V87" s="6"/>
      <c r="W87" s="6"/>
      <c r="X87" s="6"/>
      <c r="Y87" s="6"/>
      <c r="Z87" s="6"/>
      <c r="AA87" s="6"/>
      <c r="AB87" s="6"/>
      <c r="AC87" s="6"/>
      <c r="AD87" s="6"/>
      <c r="AE87" s="6"/>
      <c r="AF87" s="6"/>
    </row>
    <row r="88" spans="2:32">
      <c r="B88" s="42"/>
      <c r="C88" s="6"/>
      <c r="D88" s="6"/>
      <c r="E88" s="6"/>
      <c r="F88" s="6"/>
      <c r="G88" s="6"/>
      <c r="H88" s="6"/>
      <c r="I88" s="6"/>
      <c r="J88" s="6"/>
      <c r="K88" s="6"/>
      <c r="L88" s="6"/>
      <c r="M88" s="6"/>
      <c r="N88" s="6"/>
      <c r="O88" s="6"/>
      <c r="P88" s="6"/>
      <c r="Q88" s="6"/>
      <c r="R88" s="6"/>
      <c r="S88" s="6"/>
      <c r="T88" s="6"/>
      <c r="U88" s="6"/>
      <c r="V88" s="6"/>
      <c r="W88" s="6"/>
      <c r="X88" s="6"/>
      <c r="Y88" s="6"/>
      <c r="Z88" s="6"/>
      <c r="AA88" s="6"/>
      <c r="AB88" s="6"/>
      <c r="AC88" s="6"/>
      <c r="AD88" s="6"/>
      <c r="AE88" s="6"/>
      <c r="AF88" s="6"/>
    </row>
    <row r="89" spans="2:32">
      <c r="B89" s="42"/>
      <c r="C89" s="6"/>
      <c r="D89" s="6"/>
      <c r="E89" s="6"/>
      <c r="F89" s="6"/>
      <c r="G89" s="6"/>
      <c r="H89" s="6"/>
      <c r="I89" s="6"/>
      <c r="J89" s="6"/>
      <c r="K89" s="6"/>
      <c r="L89" s="6"/>
      <c r="M89" s="6"/>
      <c r="N89" s="6"/>
      <c r="O89" s="6"/>
      <c r="P89" s="6"/>
      <c r="Q89" s="6"/>
      <c r="R89" s="6"/>
      <c r="S89" s="6"/>
      <c r="T89" s="6"/>
      <c r="U89" s="6"/>
      <c r="V89" s="6"/>
      <c r="W89" s="6"/>
      <c r="X89" s="6"/>
      <c r="Y89" s="6"/>
      <c r="Z89" s="6"/>
      <c r="AA89" s="6"/>
      <c r="AB89" s="6"/>
      <c r="AC89" s="6"/>
      <c r="AD89" s="6"/>
      <c r="AE89" s="6"/>
      <c r="AF89" s="6"/>
    </row>
    <row r="90" spans="2:32">
      <c r="B90" s="42"/>
      <c r="C90" s="6"/>
      <c r="D90" s="6"/>
      <c r="E90" s="6"/>
      <c r="F90" s="6"/>
      <c r="G90" s="6"/>
      <c r="H90" s="6"/>
      <c r="I90" s="6"/>
      <c r="J90" s="6"/>
      <c r="K90" s="6"/>
      <c r="L90" s="6"/>
      <c r="M90" s="6"/>
      <c r="N90" s="6"/>
      <c r="O90" s="6"/>
      <c r="P90" s="6"/>
      <c r="Q90" s="6"/>
      <c r="R90" s="6"/>
      <c r="S90" s="6"/>
      <c r="T90" s="6"/>
      <c r="U90" s="6"/>
      <c r="V90" s="6"/>
      <c r="W90" s="6"/>
      <c r="X90" s="6"/>
      <c r="Y90" s="6"/>
      <c r="Z90" s="6"/>
      <c r="AA90" s="6"/>
      <c r="AB90" s="6"/>
      <c r="AC90" s="6"/>
      <c r="AD90" s="6"/>
      <c r="AE90" s="6"/>
      <c r="AF90" s="6"/>
    </row>
    <row r="91" spans="2:32">
      <c r="B91" s="42"/>
      <c r="C91" s="6"/>
      <c r="D91" s="6"/>
      <c r="E91" s="6"/>
      <c r="F91" s="6"/>
      <c r="G91" s="6"/>
      <c r="H91" s="6"/>
      <c r="I91" s="6"/>
      <c r="J91" s="6"/>
      <c r="K91" s="6"/>
      <c r="L91" s="6"/>
      <c r="M91" s="6"/>
      <c r="N91" s="6"/>
      <c r="O91" s="6"/>
      <c r="P91" s="6"/>
      <c r="Q91" s="6"/>
      <c r="R91" s="6"/>
      <c r="S91" s="6"/>
      <c r="T91" s="6"/>
      <c r="U91" s="6"/>
      <c r="V91" s="6"/>
      <c r="W91" s="6"/>
      <c r="X91" s="6"/>
      <c r="Y91" s="6"/>
      <c r="Z91" s="6"/>
      <c r="AA91" s="6"/>
      <c r="AB91" s="6"/>
      <c r="AC91" s="6"/>
      <c r="AD91" s="6"/>
      <c r="AE91" s="6"/>
      <c r="AF91" s="6"/>
    </row>
    <row r="92" spans="2:32">
      <c r="B92" s="42"/>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6"/>
    </row>
    <row r="93" spans="2:32">
      <c r="B93" s="42"/>
      <c r="C93" s="6"/>
      <c r="D93" s="6"/>
      <c r="E93" s="6"/>
      <c r="F93" s="6"/>
      <c r="G93" s="6"/>
      <c r="H93" s="6"/>
      <c r="I93" s="6"/>
      <c r="J93" s="6"/>
      <c r="K93" s="6"/>
      <c r="L93" s="6"/>
      <c r="M93" s="6"/>
      <c r="N93" s="6"/>
      <c r="O93" s="6"/>
      <c r="P93" s="6"/>
      <c r="Q93" s="6"/>
      <c r="R93" s="6"/>
      <c r="S93" s="6"/>
      <c r="T93" s="6"/>
      <c r="U93" s="6"/>
      <c r="V93" s="6"/>
      <c r="W93" s="6"/>
      <c r="X93" s="6"/>
      <c r="Y93" s="6"/>
      <c r="Z93" s="6"/>
      <c r="AA93" s="6"/>
      <c r="AB93" s="6"/>
      <c r="AC93" s="6"/>
      <c r="AD93" s="6"/>
      <c r="AE93" s="6"/>
      <c r="AF93" s="6"/>
    </row>
    <row r="94" spans="2:32">
      <c r="B94" s="42"/>
      <c r="C94" s="6"/>
      <c r="D94" s="6"/>
      <c r="E94" s="6"/>
      <c r="F94" s="6"/>
      <c r="G94" s="6"/>
      <c r="H94" s="6"/>
      <c r="I94" s="6"/>
      <c r="J94" s="6"/>
      <c r="K94" s="6"/>
      <c r="L94" s="6"/>
      <c r="M94" s="6"/>
      <c r="N94" s="6"/>
      <c r="O94" s="6"/>
      <c r="P94" s="6"/>
      <c r="Q94" s="6"/>
      <c r="R94" s="6"/>
      <c r="S94" s="6"/>
      <c r="T94" s="6"/>
      <c r="U94" s="6"/>
      <c r="V94" s="6"/>
      <c r="W94" s="6"/>
      <c r="X94" s="6"/>
      <c r="Y94" s="6"/>
      <c r="Z94" s="6"/>
      <c r="AA94" s="6"/>
      <c r="AB94" s="6"/>
      <c r="AC94" s="6"/>
      <c r="AD94" s="6"/>
      <c r="AE94" s="6"/>
      <c r="AF94" s="6"/>
    </row>
    <row r="95" spans="2:32">
      <c r="B95" s="42"/>
      <c r="C95" s="6"/>
      <c r="D95" s="6"/>
      <c r="E95" s="6"/>
      <c r="F95" s="6"/>
      <c r="G95" s="6"/>
      <c r="H95" s="6"/>
      <c r="I95" s="6"/>
      <c r="J95" s="6"/>
      <c r="K95" s="6"/>
      <c r="L95" s="6"/>
      <c r="M95" s="6"/>
      <c r="N95" s="6"/>
      <c r="O95" s="6"/>
      <c r="P95" s="6"/>
      <c r="Q95" s="6"/>
      <c r="R95" s="6"/>
      <c r="S95" s="6"/>
      <c r="T95" s="6"/>
      <c r="U95" s="6"/>
      <c r="V95" s="6"/>
      <c r="W95" s="6"/>
      <c r="X95" s="6"/>
      <c r="Y95" s="6"/>
      <c r="Z95" s="6"/>
      <c r="AA95" s="6"/>
      <c r="AB95" s="6"/>
      <c r="AC95" s="6"/>
      <c r="AD95" s="6"/>
      <c r="AE95" s="6"/>
      <c r="AF95" s="6"/>
    </row>
    <row r="96" spans="2:32">
      <c r="B96" s="42"/>
      <c r="C96" s="6"/>
      <c r="D96" s="6"/>
      <c r="E96" s="6"/>
      <c r="F96" s="6"/>
      <c r="G96" s="6"/>
      <c r="H96" s="6"/>
      <c r="I96" s="6"/>
      <c r="J96" s="6"/>
      <c r="K96" s="6"/>
      <c r="L96" s="6"/>
      <c r="M96" s="6"/>
      <c r="N96" s="6"/>
      <c r="O96" s="6"/>
      <c r="P96" s="6"/>
      <c r="Q96" s="6"/>
      <c r="R96" s="6"/>
      <c r="S96" s="6"/>
      <c r="T96" s="6"/>
      <c r="U96" s="6"/>
      <c r="V96" s="6"/>
      <c r="W96" s="6"/>
      <c r="X96" s="6"/>
      <c r="Y96" s="6"/>
      <c r="Z96" s="6"/>
      <c r="AA96" s="6"/>
      <c r="AB96" s="6"/>
      <c r="AC96" s="6"/>
      <c r="AD96" s="6"/>
      <c r="AE96" s="6"/>
      <c r="AF96" s="6"/>
    </row>
    <row r="97" spans="2:32">
      <c r="B97" s="42"/>
      <c r="C97" s="6"/>
      <c r="D97" s="6"/>
      <c r="E97" s="6"/>
      <c r="F97" s="6"/>
      <c r="G97" s="6"/>
      <c r="H97" s="6"/>
      <c r="I97" s="6"/>
      <c r="J97" s="6"/>
      <c r="K97" s="6"/>
      <c r="L97" s="6"/>
      <c r="M97" s="6"/>
      <c r="N97" s="6"/>
      <c r="O97" s="6"/>
      <c r="P97" s="6"/>
      <c r="Q97" s="6"/>
      <c r="R97" s="6"/>
      <c r="S97" s="6"/>
      <c r="T97" s="6"/>
      <c r="U97" s="6"/>
      <c r="V97" s="6"/>
      <c r="W97" s="6"/>
      <c r="X97" s="6"/>
      <c r="Y97" s="6"/>
      <c r="Z97" s="6"/>
      <c r="AA97" s="6"/>
      <c r="AB97" s="6"/>
      <c r="AC97" s="6"/>
      <c r="AD97" s="6"/>
      <c r="AE97" s="6"/>
      <c r="AF97" s="6"/>
    </row>
    <row r="98" spans="2:32">
      <c r="B98" s="42"/>
      <c r="C98" s="6"/>
      <c r="D98" s="6"/>
      <c r="E98" s="6"/>
      <c r="F98" s="6"/>
      <c r="G98" s="6"/>
      <c r="H98" s="6"/>
      <c r="I98" s="6"/>
      <c r="J98" s="6"/>
      <c r="K98" s="6"/>
      <c r="L98" s="6"/>
      <c r="M98" s="6"/>
      <c r="N98" s="6"/>
      <c r="O98" s="6"/>
      <c r="P98" s="6"/>
      <c r="Q98" s="6"/>
      <c r="R98" s="6"/>
      <c r="S98" s="6"/>
      <c r="T98" s="6"/>
      <c r="U98" s="6"/>
      <c r="V98" s="6"/>
      <c r="W98" s="6"/>
      <c r="X98" s="6"/>
      <c r="Y98" s="6"/>
      <c r="Z98" s="6"/>
      <c r="AA98" s="6"/>
      <c r="AB98" s="6"/>
      <c r="AC98" s="6"/>
      <c r="AD98" s="6"/>
      <c r="AE98" s="6"/>
      <c r="AF98" s="6"/>
    </row>
    <row r="99" spans="2:32">
      <c r="B99" s="42"/>
      <c r="C99" s="6"/>
      <c r="D99" s="6"/>
      <c r="E99" s="6"/>
      <c r="F99" s="6"/>
      <c r="G99" s="6"/>
      <c r="H99" s="6"/>
      <c r="I99" s="6"/>
      <c r="J99" s="6"/>
      <c r="K99" s="6"/>
      <c r="L99" s="6"/>
      <c r="M99" s="6"/>
      <c r="N99" s="6"/>
      <c r="O99" s="6"/>
      <c r="P99" s="6"/>
      <c r="Q99" s="6"/>
      <c r="R99" s="6"/>
      <c r="S99" s="6"/>
      <c r="T99" s="6"/>
      <c r="U99" s="6"/>
      <c r="V99" s="6"/>
      <c r="W99" s="6"/>
      <c r="X99" s="6"/>
      <c r="Y99" s="6"/>
      <c r="Z99" s="6"/>
      <c r="AA99" s="6"/>
      <c r="AB99" s="6"/>
      <c r="AC99" s="6"/>
      <c r="AD99" s="6"/>
      <c r="AE99" s="6"/>
      <c r="AF99" s="6"/>
    </row>
    <row r="100" spans="2:32">
      <c r="B100" s="42"/>
      <c r="C100" s="6"/>
      <c r="D100" s="6"/>
      <c r="E100" s="6"/>
      <c r="F100" s="6"/>
      <c r="G100" s="6"/>
      <c r="H100" s="6"/>
      <c r="I100" s="6"/>
      <c r="J100" s="6"/>
      <c r="K100" s="6"/>
      <c r="L100" s="6"/>
      <c r="M100" s="6"/>
      <c r="N100" s="6"/>
      <c r="O100" s="6"/>
      <c r="P100" s="6"/>
      <c r="Q100" s="6"/>
      <c r="R100" s="6"/>
      <c r="S100" s="6"/>
      <c r="T100" s="6"/>
      <c r="U100" s="6"/>
      <c r="V100" s="6"/>
      <c r="W100" s="6"/>
      <c r="X100" s="6"/>
      <c r="Y100" s="6"/>
      <c r="Z100" s="6"/>
      <c r="AA100" s="6"/>
      <c r="AB100" s="6"/>
      <c r="AC100" s="6"/>
      <c r="AD100" s="6"/>
      <c r="AE100" s="6"/>
      <c r="AF100" s="6"/>
    </row>
    <row r="101" spans="2:32">
      <c r="B101" s="42"/>
      <c r="C101" s="6"/>
      <c r="D101" s="6"/>
      <c r="E101" s="6"/>
      <c r="F101" s="6"/>
      <c r="G101" s="6"/>
      <c r="H101" s="6"/>
      <c r="I101" s="6"/>
      <c r="J101" s="6"/>
      <c r="K101" s="6"/>
      <c r="L101" s="6"/>
      <c r="M101" s="6"/>
      <c r="N101" s="6"/>
      <c r="O101" s="6"/>
      <c r="P101" s="6"/>
      <c r="Q101" s="6"/>
      <c r="R101" s="6"/>
      <c r="S101" s="6"/>
      <c r="T101" s="6"/>
      <c r="U101" s="6"/>
      <c r="V101" s="6"/>
      <c r="W101" s="6"/>
      <c r="X101" s="6"/>
      <c r="Y101" s="6"/>
      <c r="Z101" s="6"/>
      <c r="AA101" s="6"/>
      <c r="AB101" s="6"/>
      <c r="AC101" s="6"/>
      <c r="AD101" s="6"/>
      <c r="AE101" s="6"/>
      <c r="AF101" s="6"/>
    </row>
    <row r="102" spans="2:32">
      <c r="B102" s="42"/>
      <c r="C102" s="6"/>
      <c r="D102" s="6"/>
      <c r="E102" s="6"/>
      <c r="F102" s="6"/>
      <c r="G102" s="6"/>
      <c r="H102" s="6"/>
      <c r="I102" s="6"/>
      <c r="J102" s="6"/>
      <c r="K102" s="6"/>
      <c r="L102" s="6"/>
      <c r="M102" s="6"/>
      <c r="N102" s="6"/>
      <c r="O102" s="6"/>
      <c r="P102" s="6"/>
      <c r="Q102" s="6"/>
      <c r="R102" s="6"/>
      <c r="S102" s="6"/>
      <c r="T102" s="6"/>
      <c r="U102" s="6"/>
      <c r="V102" s="6"/>
      <c r="W102" s="6"/>
      <c r="X102" s="6"/>
      <c r="Y102" s="6"/>
      <c r="Z102" s="6"/>
      <c r="AA102" s="6"/>
      <c r="AB102" s="6"/>
      <c r="AC102" s="6"/>
      <c r="AD102" s="6"/>
      <c r="AE102" s="6"/>
      <c r="AF102" s="6"/>
    </row>
    <row r="103" spans="2:32">
      <c r="B103" s="42"/>
      <c r="C103" s="6"/>
      <c r="D103" s="6"/>
      <c r="E103" s="6"/>
      <c r="F103" s="6"/>
      <c r="G103" s="6"/>
      <c r="H103" s="6"/>
      <c r="I103" s="6"/>
      <c r="J103" s="6"/>
      <c r="K103" s="6"/>
      <c r="L103" s="6"/>
      <c r="M103" s="6"/>
      <c r="N103" s="6"/>
      <c r="O103" s="6"/>
      <c r="P103" s="6"/>
      <c r="Q103" s="6"/>
      <c r="R103" s="6"/>
      <c r="S103" s="6"/>
      <c r="T103" s="6"/>
      <c r="U103" s="6"/>
      <c r="V103" s="6"/>
      <c r="W103" s="6"/>
      <c r="X103" s="6"/>
      <c r="Y103" s="6"/>
      <c r="Z103" s="6"/>
      <c r="AA103" s="6"/>
      <c r="AB103" s="6"/>
      <c r="AC103" s="6"/>
      <c r="AD103" s="6"/>
      <c r="AE103" s="6"/>
      <c r="AF103" s="6"/>
    </row>
    <row r="104" spans="2:32">
      <c r="B104" s="42"/>
      <c r="C104" s="6"/>
      <c r="D104" s="6"/>
      <c r="E104" s="6"/>
      <c r="F104" s="6"/>
      <c r="G104" s="6"/>
      <c r="H104" s="6"/>
      <c r="I104" s="6"/>
      <c r="J104" s="6"/>
      <c r="K104" s="6"/>
      <c r="L104" s="6"/>
      <c r="M104" s="6"/>
      <c r="N104" s="6"/>
      <c r="O104" s="6"/>
      <c r="P104" s="6"/>
      <c r="Q104" s="6"/>
      <c r="R104" s="6"/>
      <c r="S104" s="6"/>
      <c r="T104" s="6"/>
      <c r="U104" s="6"/>
      <c r="V104" s="6"/>
      <c r="W104" s="6"/>
      <c r="X104" s="6"/>
      <c r="Y104" s="6"/>
      <c r="Z104" s="6"/>
      <c r="AA104" s="6"/>
      <c r="AB104" s="6"/>
      <c r="AC104" s="6"/>
      <c r="AD104" s="6"/>
      <c r="AE104" s="6"/>
      <c r="AF104" s="6"/>
    </row>
    <row r="105" spans="2:32">
      <c r="B105" s="42"/>
      <c r="C105" s="6"/>
      <c r="D105" s="6"/>
      <c r="E105" s="6"/>
      <c r="F105" s="6"/>
      <c r="G105" s="6"/>
      <c r="H105" s="6"/>
      <c r="I105" s="6"/>
      <c r="J105" s="6"/>
      <c r="K105" s="6"/>
      <c r="L105" s="6"/>
      <c r="M105" s="6"/>
      <c r="N105" s="6"/>
      <c r="O105" s="6"/>
      <c r="P105" s="6"/>
      <c r="Q105" s="6"/>
      <c r="R105" s="6"/>
      <c r="S105" s="6"/>
      <c r="T105" s="6"/>
      <c r="U105" s="6"/>
      <c r="V105" s="6"/>
      <c r="W105" s="6"/>
      <c r="X105" s="6"/>
      <c r="Y105" s="6"/>
      <c r="Z105" s="6"/>
      <c r="AA105" s="6"/>
      <c r="AB105" s="6"/>
      <c r="AC105" s="6"/>
      <c r="AD105" s="6"/>
      <c r="AE105" s="6"/>
      <c r="AF105" s="6"/>
    </row>
    <row r="106" spans="2:32">
      <c r="B106" s="42"/>
      <c r="C106" s="6"/>
      <c r="D106" s="6"/>
      <c r="E106" s="6"/>
      <c r="F106" s="6"/>
      <c r="G106" s="6"/>
      <c r="H106" s="6"/>
      <c r="I106" s="6"/>
      <c r="J106" s="6"/>
      <c r="K106" s="6"/>
      <c r="L106" s="6"/>
      <c r="M106" s="6"/>
      <c r="N106" s="6"/>
      <c r="O106" s="6"/>
      <c r="P106" s="6"/>
      <c r="Q106" s="6"/>
      <c r="R106" s="6"/>
      <c r="S106" s="6"/>
      <c r="T106" s="6"/>
      <c r="U106" s="6"/>
      <c r="V106" s="6"/>
      <c r="W106" s="6"/>
      <c r="X106" s="6"/>
      <c r="Y106" s="6"/>
      <c r="Z106" s="6"/>
      <c r="AA106" s="6"/>
      <c r="AB106" s="6"/>
      <c r="AC106" s="6"/>
      <c r="AD106" s="6"/>
      <c r="AE106" s="6"/>
      <c r="AF106" s="6"/>
    </row>
    <row r="107" spans="2:32">
      <c r="B107" s="42"/>
      <c r="C107" s="6"/>
      <c r="D107" s="6"/>
      <c r="E107" s="6"/>
      <c r="F107" s="6"/>
      <c r="G107" s="6"/>
      <c r="H107" s="6"/>
      <c r="I107" s="6"/>
      <c r="J107" s="6"/>
      <c r="K107" s="6"/>
      <c r="L107" s="6"/>
      <c r="M107" s="6"/>
      <c r="N107" s="6"/>
      <c r="O107" s="6"/>
      <c r="P107" s="6"/>
      <c r="Q107" s="6"/>
      <c r="R107" s="6"/>
      <c r="S107" s="6"/>
      <c r="T107" s="6"/>
      <c r="U107" s="6"/>
      <c r="V107" s="6"/>
      <c r="W107" s="6"/>
      <c r="X107" s="6"/>
      <c r="Y107" s="6"/>
      <c r="Z107" s="6"/>
      <c r="AA107" s="6"/>
      <c r="AB107" s="6"/>
      <c r="AC107" s="6"/>
      <c r="AD107" s="6"/>
      <c r="AE107" s="6"/>
      <c r="AF107" s="6"/>
    </row>
    <row r="108" spans="2:32">
      <c r="B108" s="42"/>
      <c r="C108" s="6"/>
      <c r="D108" s="6"/>
      <c r="E108" s="6"/>
      <c r="F108" s="6"/>
      <c r="G108" s="6"/>
      <c r="H108" s="6"/>
      <c r="I108" s="6"/>
      <c r="J108" s="6"/>
      <c r="K108" s="6"/>
      <c r="L108" s="6"/>
      <c r="M108" s="6"/>
      <c r="N108" s="6"/>
      <c r="O108" s="6"/>
      <c r="P108" s="6"/>
      <c r="Q108" s="6"/>
      <c r="R108" s="6"/>
      <c r="S108" s="6"/>
      <c r="T108" s="6"/>
      <c r="U108" s="6"/>
      <c r="V108" s="6"/>
      <c r="W108" s="6"/>
      <c r="X108" s="6"/>
      <c r="Y108" s="6"/>
      <c r="Z108" s="6"/>
      <c r="AA108" s="6"/>
      <c r="AB108" s="6"/>
      <c r="AC108" s="6"/>
      <c r="AD108" s="6"/>
      <c r="AE108" s="6"/>
      <c r="AF108" s="6"/>
    </row>
    <row r="109" spans="2:32">
      <c r="B109" s="42"/>
      <c r="C109" s="6"/>
      <c r="D109" s="6"/>
      <c r="E109" s="6"/>
      <c r="F109" s="6"/>
      <c r="G109" s="6"/>
      <c r="H109" s="6"/>
      <c r="I109" s="6"/>
      <c r="J109" s="6"/>
      <c r="K109" s="6"/>
      <c r="L109" s="6"/>
      <c r="M109" s="6"/>
      <c r="N109" s="6"/>
      <c r="O109" s="6"/>
      <c r="P109" s="6"/>
      <c r="Q109" s="6"/>
      <c r="R109" s="6"/>
      <c r="S109" s="6"/>
      <c r="T109" s="6"/>
      <c r="U109" s="6"/>
      <c r="V109" s="6"/>
      <c r="W109" s="6"/>
      <c r="X109" s="6"/>
      <c r="Y109" s="6"/>
      <c r="Z109" s="6"/>
      <c r="AA109" s="6"/>
      <c r="AB109" s="6"/>
      <c r="AC109" s="6"/>
      <c r="AD109" s="6"/>
      <c r="AE109" s="6"/>
      <c r="AF109" s="6"/>
    </row>
    <row r="110" spans="2:32">
      <c r="B110" s="42"/>
      <c r="C110" s="6"/>
      <c r="D110" s="6"/>
      <c r="E110" s="6"/>
      <c r="F110" s="6"/>
      <c r="G110" s="6"/>
      <c r="H110" s="6"/>
      <c r="I110" s="6"/>
      <c r="J110" s="6"/>
      <c r="K110" s="6"/>
      <c r="L110" s="6"/>
      <c r="M110" s="6"/>
      <c r="N110" s="6"/>
      <c r="O110" s="6"/>
      <c r="P110" s="6"/>
      <c r="Q110" s="6"/>
      <c r="R110" s="6"/>
      <c r="S110" s="6"/>
      <c r="T110" s="6"/>
      <c r="U110" s="6"/>
      <c r="V110" s="6"/>
      <c r="W110" s="6"/>
      <c r="X110" s="6"/>
      <c r="Y110" s="6"/>
      <c r="Z110" s="6"/>
      <c r="AA110" s="6"/>
      <c r="AB110" s="6"/>
      <c r="AC110" s="6"/>
      <c r="AD110" s="6"/>
      <c r="AE110" s="6"/>
      <c r="AF110" s="6"/>
    </row>
    <row r="111" spans="2:32">
      <c r="B111" s="42"/>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6"/>
    </row>
    <row r="112" spans="2:32">
      <c r="B112" s="42"/>
      <c r="C112" s="6"/>
      <c r="D112" s="6"/>
      <c r="E112" s="6"/>
      <c r="F112" s="6"/>
      <c r="G112" s="6"/>
      <c r="H112" s="6"/>
      <c r="I112" s="6"/>
      <c r="J112" s="6"/>
      <c r="K112" s="6"/>
      <c r="L112" s="6"/>
      <c r="M112" s="6"/>
      <c r="N112" s="6"/>
      <c r="O112" s="6"/>
      <c r="P112" s="6"/>
      <c r="Q112" s="6"/>
      <c r="R112" s="6"/>
      <c r="S112" s="6"/>
      <c r="T112" s="6"/>
      <c r="U112" s="6"/>
      <c r="V112" s="6"/>
      <c r="W112" s="6"/>
      <c r="X112" s="6"/>
      <c r="Y112" s="6"/>
      <c r="Z112" s="6"/>
      <c r="AA112" s="6"/>
      <c r="AB112" s="6"/>
      <c r="AC112" s="6"/>
      <c r="AD112" s="6"/>
      <c r="AE112" s="6"/>
      <c r="AF112" s="6"/>
    </row>
    <row r="113" spans="2:32">
      <c r="B113" s="42"/>
      <c r="C113" s="6"/>
      <c r="D113" s="6"/>
      <c r="E113" s="6"/>
      <c r="F113" s="6"/>
      <c r="G113" s="6"/>
      <c r="H113" s="6"/>
      <c r="I113" s="6"/>
      <c r="J113" s="6"/>
      <c r="K113" s="6"/>
      <c r="L113" s="6"/>
      <c r="M113" s="6"/>
      <c r="N113" s="6"/>
      <c r="O113" s="6"/>
      <c r="P113" s="6"/>
      <c r="Q113" s="6"/>
      <c r="R113" s="6"/>
      <c r="S113" s="6"/>
      <c r="T113" s="6"/>
      <c r="U113" s="6"/>
      <c r="V113" s="6"/>
      <c r="W113" s="6"/>
      <c r="X113" s="6"/>
      <c r="Y113" s="6"/>
      <c r="Z113" s="6"/>
      <c r="AA113" s="6"/>
      <c r="AB113" s="6"/>
      <c r="AC113" s="6"/>
      <c r="AD113" s="6"/>
      <c r="AE113" s="6"/>
      <c r="AF113" s="6"/>
    </row>
    <row r="114" spans="2:32">
      <c r="B114" s="42"/>
      <c r="C114" s="6"/>
      <c r="D114" s="6"/>
      <c r="E114" s="6"/>
      <c r="F114" s="6"/>
      <c r="G114" s="6"/>
      <c r="H114" s="6"/>
      <c r="I114" s="6"/>
      <c r="J114" s="6"/>
      <c r="K114" s="6"/>
      <c r="L114" s="6"/>
      <c r="M114" s="6"/>
      <c r="N114" s="6"/>
      <c r="O114" s="6"/>
      <c r="P114" s="6"/>
      <c r="Q114" s="6"/>
      <c r="R114" s="6"/>
      <c r="S114" s="6"/>
      <c r="T114" s="6"/>
      <c r="U114" s="6"/>
      <c r="V114" s="6"/>
      <c r="W114" s="6"/>
      <c r="X114" s="6"/>
      <c r="Y114" s="6"/>
      <c r="Z114" s="6"/>
      <c r="AA114" s="6"/>
      <c r="AB114" s="6"/>
      <c r="AC114" s="6"/>
      <c r="AD114" s="6"/>
      <c r="AE114" s="6"/>
      <c r="AF114" s="6"/>
    </row>
    <row r="115" spans="2:32">
      <c r="B115" s="42"/>
      <c r="C115" s="6"/>
      <c r="D115" s="6"/>
      <c r="E115" s="6"/>
      <c r="F115" s="6"/>
      <c r="G115" s="6"/>
      <c r="H115" s="6"/>
      <c r="I115" s="6"/>
      <c r="J115" s="6"/>
      <c r="K115" s="6"/>
      <c r="L115" s="6"/>
      <c r="M115" s="6"/>
      <c r="N115" s="6"/>
      <c r="O115" s="6"/>
      <c r="P115" s="6"/>
      <c r="Q115" s="6"/>
      <c r="R115" s="6"/>
      <c r="S115" s="6"/>
      <c r="T115" s="6"/>
      <c r="U115" s="6"/>
      <c r="V115" s="6"/>
      <c r="W115" s="6"/>
      <c r="X115" s="6"/>
      <c r="Y115" s="6"/>
      <c r="Z115" s="6"/>
      <c r="AA115" s="6"/>
      <c r="AB115" s="6"/>
      <c r="AC115" s="6"/>
      <c r="AD115" s="6"/>
      <c r="AE115" s="6"/>
      <c r="AF115" s="6"/>
    </row>
    <row r="116" spans="2:32">
      <c r="B116" s="42"/>
      <c r="C116" s="6"/>
      <c r="D116" s="6"/>
      <c r="E116" s="6"/>
      <c r="F116" s="6"/>
      <c r="G116" s="6"/>
      <c r="H116" s="6"/>
      <c r="I116" s="6"/>
      <c r="J116" s="6"/>
      <c r="K116" s="6"/>
      <c r="L116" s="6"/>
      <c r="M116" s="6"/>
      <c r="N116" s="6"/>
      <c r="O116" s="6"/>
      <c r="P116" s="6"/>
      <c r="Q116" s="6"/>
      <c r="R116" s="6"/>
      <c r="S116" s="6"/>
      <c r="T116" s="6"/>
      <c r="U116" s="6"/>
      <c r="V116" s="6"/>
      <c r="W116" s="6"/>
      <c r="X116" s="6"/>
      <c r="Y116" s="6"/>
      <c r="Z116" s="6"/>
      <c r="AA116" s="6"/>
      <c r="AB116" s="6"/>
      <c r="AC116" s="6"/>
      <c r="AD116" s="6"/>
      <c r="AE116" s="6"/>
      <c r="AF116" s="6"/>
    </row>
    <row r="117" spans="2:32">
      <c r="B117" s="42"/>
      <c r="C117" s="6"/>
      <c r="D117" s="6"/>
      <c r="E117" s="6"/>
      <c r="F117" s="6"/>
      <c r="G117" s="6"/>
      <c r="H117" s="6"/>
      <c r="I117" s="6"/>
      <c r="J117" s="6"/>
      <c r="K117" s="6"/>
      <c r="L117" s="6"/>
      <c r="M117" s="6"/>
      <c r="N117" s="6"/>
      <c r="O117" s="6"/>
      <c r="P117" s="6"/>
      <c r="Q117" s="6"/>
      <c r="R117" s="6"/>
      <c r="S117" s="6"/>
      <c r="T117" s="6"/>
      <c r="U117" s="6"/>
      <c r="V117" s="6"/>
      <c r="W117" s="6"/>
      <c r="X117" s="6"/>
      <c r="Y117" s="6"/>
      <c r="Z117" s="6"/>
      <c r="AA117" s="6"/>
      <c r="AB117" s="6"/>
      <c r="AC117" s="6"/>
      <c r="AD117" s="6"/>
      <c r="AE117" s="6"/>
      <c r="AF117" s="6"/>
    </row>
    <row r="118" spans="2:32">
      <c r="B118" s="42"/>
      <c r="C118" s="6"/>
      <c r="D118" s="6"/>
      <c r="E118" s="6"/>
      <c r="F118" s="6"/>
      <c r="G118" s="6"/>
      <c r="H118" s="6"/>
      <c r="I118" s="6"/>
      <c r="J118" s="6"/>
      <c r="K118" s="6"/>
      <c r="L118" s="6"/>
      <c r="M118" s="6"/>
      <c r="N118" s="6"/>
      <c r="O118" s="6"/>
      <c r="P118" s="6"/>
      <c r="Q118" s="6"/>
      <c r="R118" s="6"/>
      <c r="S118" s="6"/>
      <c r="T118" s="6"/>
      <c r="U118" s="6"/>
      <c r="V118" s="6"/>
      <c r="W118" s="6"/>
      <c r="X118" s="6"/>
      <c r="Y118" s="6"/>
      <c r="Z118" s="6"/>
      <c r="AA118" s="6"/>
      <c r="AB118" s="6"/>
      <c r="AC118" s="6"/>
      <c r="AD118" s="6"/>
      <c r="AE118" s="6"/>
      <c r="AF118" s="6"/>
    </row>
    <row r="119" spans="2:32">
      <c r="B119" s="42"/>
      <c r="C119" s="6"/>
      <c r="D119" s="6"/>
      <c r="E119" s="6"/>
      <c r="F119" s="6"/>
      <c r="G119" s="6"/>
      <c r="H119" s="6"/>
      <c r="I119" s="6"/>
      <c r="J119" s="6"/>
      <c r="K119" s="6"/>
      <c r="L119" s="6"/>
      <c r="M119" s="6"/>
      <c r="N119" s="6"/>
      <c r="O119" s="6"/>
      <c r="P119" s="6"/>
      <c r="Q119" s="6"/>
      <c r="R119" s="6"/>
      <c r="S119" s="6"/>
      <c r="T119" s="6"/>
      <c r="U119" s="6"/>
      <c r="V119" s="6"/>
      <c r="W119" s="6"/>
      <c r="X119" s="6"/>
      <c r="Y119" s="6"/>
      <c r="Z119" s="6"/>
      <c r="AA119" s="6"/>
      <c r="AB119" s="6"/>
      <c r="AC119" s="6"/>
      <c r="AD119" s="6"/>
      <c r="AE119" s="6"/>
      <c r="AF119" s="6"/>
    </row>
    <row r="120" spans="2:32">
      <c r="B120" s="42"/>
      <c r="C120" s="6"/>
      <c r="D120" s="6"/>
      <c r="E120" s="6"/>
      <c r="F120" s="6"/>
      <c r="G120" s="6"/>
      <c r="H120" s="6"/>
      <c r="I120" s="6"/>
      <c r="J120" s="6"/>
      <c r="K120" s="6"/>
      <c r="L120" s="6"/>
      <c r="M120" s="6"/>
      <c r="N120" s="6"/>
      <c r="O120" s="6"/>
      <c r="P120" s="6"/>
      <c r="Q120" s="6"/>
      <c r="R120" s="6"/>
      <c r="S120" s="6"/>
      <c r="T120" s="6"/>
      <c r="U120" s="6"/>
      <c r="V120" s="6"/>
      <c r="W120" s="6"/>
      <c r="X120" s="6"/>
      <c r="Y120" s="6"/>
      <c r="Z120" s="6"/>
      <c r="AA120" s="6"/>
      <c r="AB120" s="6"/>
      <c r="AC120" s="6"/>
      <c r="AD120" s="6"/>
      <c r="AE120" s="6"/>
      <c r="AF120" s="6"/>
    </row>
    <row r="121" spans="2:32">
      <c r="B121" s="42"/>
      <c r="C121" s="6"/>
      <c r="D121" s="6"/>
      <c r="E121" s="6"/>
      <c r="F121" s="6"/>
      <c r="G121" s="6"/>
      <c r="H121" s="6"/>
      <c r="I121" s="6"/>
      <c r="J121" s="6"/>
      <c r="K121" s="6"/>
      <c r="L121" s="6"/>
      <c r="M121" s="6"/>
      <c r="N121" s="6"/>
      <c r="O121" s="6"/>
      <c r="P121" s="6"/>
      <c r="Q121" s="6"/>
      <c r="R121" s="6"/>
      <c r="S121" s="6"/>
      <c r="T121" s="6"/>
      <c r="U121" s="6"/>
      <c r="V121" s="6"/>
      <c r="W121" s="6"/>
      <c r="X121" s="6"/>
      <c r="Y121" s="6"/>
      <c r="Z121" s="6"/>
      <c r="AA121" s="6"/>
      <c r="AB121" s="6"/>
      <c r="AC121" s="6"/>
      <c r="AD121" s="6"/>
      <c r="AE121" s="6"/>
      <c r="AF121" s="6"/>
    </row>
    <row r="122" spans="2:32">
      <c r="B122" s="42"/>
      <c r="C122" s="6"/>
      <c r="D122" s="6"/>
      <c r="E122" s="6"/>
      <c r="F122" s="6"/>
      <c r="G122" s="6"/>
      <c r="H122" s="6"/>
      <c r="I122" s="6"/>
      <c r="J122" s="6"/>
      <c r="K122" s="6"/>
      <c r="L122" s="6"/>
      <c r="M122" s="6"/>
      <c r="N122" s="6"/>
      <c r="O122" s="6"/>
      <c r="P122" s="6"/>
      <c r="Q122" s="6"/>
      <c r="R122" s="6"/>
      <c r="S122" s="6"/>
      <c r="T122" s="6"/>
      <c r="U122" s="6"/>
      <c r="V122" s="6"/>
      <c r="W122" s="6"/>
      <c r="X122" s="6"/>
      <c r="Y122" s="6"/>
      <c r="Z122" s="6"/>
      <c r="AA122" s="6"/>
      <c r="AB122" s="6"/>
      <c r="AC122" s="6"/>
      <c r="AD122" s="6"/>
      <c r="AE122" s="6"/>
      <c r="AF122" s="6"/>
    </row>
    <row r="123" spans="2:32">
      <c r="B123" s="42"/>
      <c r="C123" s="6"/>
      <c r="D123" s="6"/>
      <c r="E123" s="6"/>
      <c r="F123" s="6"/>
      <c r="G123" s="6"/>
      <c r="H123" s="6"/>
      <c r="I123" s="6"/>
      <c r="J123" s="6"/>
      <c r="K123" s="6"/>
      <c r="L123" s="6"/>
      <c r="M123" s="6"/>
      <c r="N123" s="6"/>
      <c r="O123" s="6"/>
      <c r="P123" s="6"/>
      <c r="Q123" s="6"/>
      <c r="R123" s="6"/>
      <c r="S123" s="6"/>
      <c r="T123" s="6"/>
      <c r="U123" s="6"/>
      <c r="V123" s="6"/>
      <c r="W123" s="6"/>
      <c r="X123" s="6"/>
      <c r="Y123" s="6"/>
      <c r="Z123" s="6"/>
      <c r="AA123" s="6"/>
      <c r="AB123" s="6"/>
      <c r="AC123" s="6"/>
      <c r="AD123" s="6"/>
      <c r="AE123" s="6"/>
      <c r="AF123" s="6"/>
    </row>
    <row r="124" spans="2:32">
      <c r="B124" s="42"/>
      <c r="C124" s="6"/>
      <c r="D124" s="6"/>
      <c r="E124" s="6"/>
      <c r="F124" s="6"/>
      <c r="G124" s="6"/>
      <c r="H124" s="6"/>
      <c r="I124" s="6"/>
      <c r="J124" s="6"/>
      <c r="K124" s="6"/>
      <c r="L124" s="6"/>
      <c r="M124" s="6"/>
      <c r="N124" s="6"/>
      <c r="O124" s="6"/>
      <c r="P124" s="6"/>
      <c r="Q124" s="6"/>
      <c r="R124" s="6"/>
      <c r="S124" s="6"/>
      <c r="T124" s="6"/>
      <c r="U124" s="6"/>
      <c r="V124" s="6"/>
      <c r="W124" s="6"/>
      <c r="X124" s="6"/>
      <c r="Y124" s="6"/>
      <c r="Z124" s="6"/>
      <c r="AA124" s="6"/>
      <c r="AB124" s="6"/>
      <c r="AC124" s="6"/>
      <c r="AD124" s="6"/>
      <c r="AE124" s="6"/>
      <c r="AF124" s="6"/>
    </row>
    <row r="125" spans="2:32">
      <c r="B125" s="42"/>
      <c r="C125" s="6"/>
      <c r="D125" s="6"/>
      <c r="E125" s="6"/>
      <c r="F125" s="6"/>
      <c r="G125" s="6"/>
      <c r="H125" s="6"/>
      <c r="I125" s="6"/>
      <c r="J125" s="6"/>
      <c r="K125" s="6"/>
      <c r="L125" s="6"/>
      <c r="M125" s="6"/>
      <c r="N125" s="6"/>
      <c r="O125" s="6"/>
      <c r="P125" s="6"/>
      <c r="Q125" s="6"/>
      <c r="R125" s="6"/>
      <c r="S125" s="6"/>
      <c r="T125" s="6"/>
      <c r="U125" s="6"/>
      <c r="V125" s="6"/>
      <c r="W125" s="6"/>
      <c r="X125" s="6"/>
      <c r="Y125" s="6"/>
      <c r="Z125" s="6"/>
      <c r="AA125" s="6"/>
      <c r="AB125" s="6"/>
      <c r="AC125" s="6"/>
      <c r="AD125" s="6"/>
      <c r="AE125" s="6"/>
      <c r="AF125" s="6"/>
    </row>
    <row r="126" spans="2:32">
      <c r="B126" s="42"/>
      <c r="C126" s="6"/>
      <c r="D126" s="6"/>
      <c r="E126" s="6"/>
      <c r="F126" s="6"/>
      <c r="G126" s="6"/>
      <c r="H126" s="6"/>
      <c r="I126" s="6"/>
      <c r="J126" s="6"/>
      <c r="K126" s="6"/>
      <c r="L126" s="6"/>
      <c r="M126" s="6"/>
      <c r="N126" s="6"/>
      <c r="O126" s="6"/>
      <c r="P126" s="6"/>
      <c r="Q126" s="6"/>
      <c r="R126" s="6"/>
      <c r="S126" s="6"/>
      <c r="T126" s="6"/>
      <c r="U126" s="6"/>
      <c r="V126" s="6"/>
      <c r="W126" s="6"/>
      <c r="X126" s="6"/>
      <c r="Y126" s="6"/>
      <c r="Z126" s="6"/>
      <c r="AA126" s="6"/>
      <c r="AB126" s="6"/>
      <c r="AC126" s="6"/>
      <c r="AD126" s="6"/>
      <c r="AE126" s="6"/>
      <c r="AF126" s="6"/>
    </row>
    <row r="127" spans="2:32">
      <c r="B127" s="42"/>
      <c r="C127" s="6"/>
      <c r="D127" s="6"/>
      <c r="E127" s="6"/>
      <c r="F127" s="6"/>
      <c r="G127" s="6"/>
      <c r="H127" s="6"/>
      <c r="I127" s="6"/>
      <c r="J127" s="6"/>
      <c r="K127" s="6"/>
      <c r="L127" s="6"/>
      <c r="M127" s="6"/>
      <c r="N127" s="6"/>
      <c r="O127" s="6"/>
      <c r="P127" s="6"/>
      <c r="Q127" s="6"/>
      <c r="R127" s="6"/>
      <c r="S127" s="6"/>
      <c r="T127" s="6"/>
      <c r="U127" s="6"/>
      <c r="V127" s="6"/>
      <c r="W127" s="6"/>
      <c r="X127" s="6"/>
      <c r="Y127" s="6"/>
      <c r="Z127" s="6"/>
      <c r="AA127" s="6"/>
      <c r="AB127" s="6"/>
      <c r="AC127" s="6"/>
      <c r="AD127" s="6"/>
      <c r="AE127" s="6"/>
      <c r="AF127" s="6"/>
    </row>
    <row r="128" spans="2:32">
      <c r="B128" s="42"/>
      <c r="C128" s="6"/>
      <c r="D128" s="6"/>
      <c r="E128" s="6"/>
      <c r="F128" s="6"/>
      <c r="G128" s="6"/>
      <c r="H128" s="6"/>
      <c r="I128" s="6"/>
      <c r="J128" s="6"/>
      <c r="K128" s="6"/>
      <c r="L128" s="6"/>
      <c r="M128" s="6"/>
      <c r="N128" s="6"/>
      <c r="O128" s="6"/>
      <c r="P128" s="6"/>
      <c r="Q128" s="6"/>
      <c r="R128" s="6"/>
      <c r="S128" s="6"/>
      <c r="T128" s="6"/>
      <c r="U128" s="6"/>
      <c r="V128" s="6"/>
      <c r="W128" s="6"/>
      <c r="X128" s="6"/>
      <c r="Y128" s="6"/>
      <c r="Z128" s="6"/>
      <c r="AA128" s="6"/>
      <c r="AB128" s="6"/>
      <c r="AC128" s="6"/>
      <c r="AD128" s="6"/>
      <c r="AE128" s="6"/>
      <c r="AF128" s="6"/>
    </row>
    <row r="129" spans="2:32">
      <c r="B129" s="42"/>
      <c r="C129" s="6"/>
      <c r="D129" s="6"/>
      <c r="E129" s="6"/>
      <c r="F129" s="6"/>
      <c r="G129" s="6"/>
      <c r="H129" s="6"/>
      <c r="I129" s="6"/>
      <c r="J129" s="6"/>
      <c r="K129" s="6"/>
      <c r="L129" s="6"/>
      <c r="M129" s="6"/>
      <c r="N129" s="6"/>
      <c r="O129" s="6"/>
      <c r="P129" s="6"/>
      <c r="Q129" s="6"/>
      <c r="R129" s="6"/>
      <c r="S129" s="6"/>
      <c r="T129" s="6"/>
      <c r="U129" s="6"/>
      <c r="V129" s="6"/>
      <c r="W129" s="6"/>
      <c r="X129" s="6"/>
      <c r="Y129" s="6"/>
      <c r="Z129" s="6"/>
      <c r="AA129" s="6"/>
      <c r="AB129" s="6"/>
      <c r="AC129" s="6"/>
      <c r="AD129" s="6"/>
      <c r="AE129" s="6"/>
      <c r="AF129" s="6"/>
    </row>
    <row r="130" spans="2:32">
      <c r="B130" s="42"/>
      <c r="C130" s="6"/>
      <c r="D130" s="6"/>
      <c r="E130" s="6"/>
      <c r="F130" s="6"/>
      <c r="G130" s="6"/>
      <c r="H130" s="6"/>
      <c r="I130" s="6"/>
      <c r="J130" s="6"/>
      <c r="K130" s="6"/>
      <c r="L130" s="6"/>
      <c r="M130" s="6"/>
      <c r="N130" s="6"/>
      <c r="O130" s="6"/>
      <c r="P130" s="6"/>
      <c r="Q130" s="6"/>
      <c r="R130" s="6"/>
      <c r="S130" s="6"/>
      <c r="T130" s="6"/>
      <c r="U130" s="6"/>
      <c r="V130" s="6"/>
      <c r="W130" s="6"/>
      <c r="X130" s="6"/>
      <c r="Y130" s="6"/>
      <c r="Z130" s="6"/>
      <c r="AA130" s="6"/>
      <c r="AB130" s="6"/>
      <c r="AC130" s="6"/>
      <c r="AD130" s="6"/>
      <c r="AE130" s="6"/>
      <c r="AF130" s="6"/>
    </row>
    <row r="131" spans="2:32">
      <c r="B131" s="42"/>
      <c r="C131" s="6"/>
      <c r="D131" s="6"/>
      <c r="E131" s="6"/>
      <c r="F131" s="6"/>
      <c r="G131" s="6"/>
      <c r="H131" s="6"/>
      <c r="I131" s="6"/>
      <c r="J131" s="6"/>
      <c r="K131" s="6"/>
      <c r="L131" s="6"/>
      <c r="M131" s="6"/>
      <c r="N131" s="6"/>
      <c r="O131" s="6"/>
      <c r="P131" s="6"/>
      <c r="Q131" s="6"/>
      <c r="R131" s="6"/>
      <c r="S131" s="6"/>
      <c r="T131" s="6"/>
      <c r="U131" s="6"/>
      <c r="V131" s="6"/>
      <c r="W131" s="6"/>
      <c r="X131" s="6"/>
      <c r="Y131" s="6"/>
      <c r="Z131" s="6"/>
      <c r="AA131" s="6"/>
      <c r="AB131" s="6"/>
      <c r="AC131" s="6"/>
      <c r="AD131" s="6"/>
      <c r="AE131" s="6"/>
      <c r="AF131" s="6"/>
    </row>
    <row r="132" spans="2:32">
      <c r="B132" s="42"/>
      <c r="C132" s="6"/>
      <c r="D132" s="6"/>
      <c r="E132" s="6"/>
      <c r="F132" s="6"/>
      <c r="G132" s="6"/>
      <c r="H132" s="6"/>
      <c r="I132" s="6"/>
      <c r="J132" s="6"/>
      <c r="K132" s="6"/>
      <c r="L132" s="6"/>
      <c r="M132" s="6"/>
      <c r="N132" s="6"/>
      <c r="O132" s="6"/>
      <c r="P132" s="6"/>
      <c r="Q132" s="6"/>
      <c r="R132" s="6"/>
      <c r="S132" s="6"/>
      <c r="T132" s="6"/>
      <c r="U132" s="6"/>
      <c r="V132" s="6"/>
      <c r="W132" s="6"/>
      <c r="X132" s="6"/>
      <c r="Y132" s="6"/>
      <c r="Z132" s="6"/>
      <c r="AA132" s="6"/>
      <c r="AB132" s="6"/>
      <c r="AC132" s="6"/>
      <c r="AD132" s="6"/>
      <c r="AE132" s="6"/>
      <c r="AF132" s="6"/>
    </row>
    <row r="133" spans="2:32">
      <c r="B133" s="42"/>
      <c r="C133" s="6"/>
      <c r="D133" s="6"/>
      <c r="E133" s="6"/>
      <c r="F133" s="6"/>
      <c r="G133" s="6"/>
      <c r="H133" s="6"/>
      <c r="I133" s="6"/>
      <c r="J133" s="6"/>
      <c r="K133" s="6"/>
      <c r="L133" s="6"/>
      <c r="M133" s="6"/>
      <c r="N133" s="6"/>
      <c r="O133" s="6"/>
      <c r="P133" s="6"/>
      <c r="Q133" s="6"/>
      <c r="R133" s="6"/>
      <c r="S133" s="6"/>
      <c r="T133" s="6"/>
      <c r="U133" s="6"/>
      <c r="V133" s="6"/>
      <c r="W133" s="6"/>
      <c r="X133" s="6"/>
      <c r="Y133" s="6"/>
      <c r="Z133" s="6"/>
      <c r="AA133" s="6"/>
      <c r="AB133" s="6"/>
      <c r="AC133" s="6"/>
      <c r="AD133" s="6"/>
      <c r="AE133" s="6"/>
      <c r="AF133" s="6"/>
    </row>
    <row r="134" spans="2:32">
      <c r="B134" s="42"/>
      <c r="C134" s="6"/>
      <c r="D134" s="6"/>
      <c r="E134" s="6"/>
      <c r="F134" s="6"/>
      <c r="G134" s="6"/>
      <c r="H134" s="6"/>
      <c r="I134" s="6"/>
      <c r="J134" s="6"/>
      <c r="K134" s="6"/>
      <c r="L134" s="6"/>
      <c r="M134" s="6"/>
      <c r="N134" s="6"/>
      <c r="O134" s="6"/>
      <c r="P134" s="6"/>
      <c r="Q134" s="6"/>
      <c r="R134" s="6"/>
      <c r="S134" s="6"/>
      <c r="T134" s="6"/>
      <c r="U134" s="6"/>
      <c r="V134" s="6"/>
      <c r="W134" s="6"/>
      <c r="X134" s="6"/>
      <c r="Y134" s="6"/>
      <c r="Z134" s="6"/>
      <c r="AA134" s="6"/>
      <c r="AB134" s="6"/>
      <c r="AC134" s="6"/>
      <c r="AD134" s="6"/>
      <c r="AE134" s="6"/>
      <c r="AF134" s="6"/>
    </row>
    <row r="135" spans="2:32">
      <c r="B135" s="42"/>
      <c r="C135" s="6"/>
      <c r="D135" s="6"/>
      <c r="E135" s="6"/>
      <c r="F135" s="6"/>
      <c r="G135" s="6"/>
      <c r="H135" s="6"/>
      <c r="I135" s="6"/>
      <c r="J135" s="6"/>
      <c r="K135" s="6"/>
      <c r="L135" s="6"/>
      <c r="M135" s="6"/>
      <c r="N135" s="6"/>
      <c r="O135" s="6"/>
      <c r="P135" s="6"/>
      <c r="Q135" s="6"/>
      <c r="R135" s="6"/>
      <c r="S135" s="6"/>
      <c r="T135" s="6"/>
      <c r="U135" s="6"/>
      <c r="V135" s="6"/>
      <c r="W135" s="6"/>
      <c r="X135" s="6"/>
      <c r="Y135" s="6"/>
      <c r="Z135" s="6"/>
      <c r="AA135" s="6"/>
      <c r="AB135" s="6"/>
      <c r="AC135" s="6"/>
      <c r="AD135" s="6"/>
      <c r="AE135" s="6"/>
      <c r="AF135" s="6"/>
    </row>
    <row r="136" spans="2:32">
      <c r="B136" s="42"/>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6"/>
    </row>
    <row r="137" spans="2:32">
      <c r="B137" s="42"/>
      <c r="C137" s="6"/>
      <c r="D137" s="6"/>
      <c r="E137" s="6"/>
      <c r="F137" s="6"/>
      <c r="G137" s="6"/>
      <c r="H137" s="6"/>
      <c r="I137" s="6"/>
      <c r="J137" s="6"/>
      <c r="K137" s="6"/>
      <c r="L137" s="6"/>
      <c r="M137" s="6"/>
      <c r="N137" s="6"/>
      <c r="O137" s="6"/>
      <c r="P137" s="6"/>
      <c r="Q137" s="6"/>
      <c r="R137" s="6"/>
      <c r="S137" s="6"/>
      <c r="T137" s="6"/>
      <c r="U137" s="6"/>
      <c r="V137" s="6"/>
      <c r="W137" s="6"/>
      <c r="X137" s="6"/>
      <c r="Y137" s="6"/>
      <c r="Z137" s="6"/>
      <c r="AA137" s="6"/>
      <c r="AB137" s="6"/>
      <c r="AC137" s="6"/>
      <c r="AD137" s="6"/>
      <c r="AE137" s="6"/>
      <c r="AF137" s="6"/>
    </row>
    <row r="138" spans="2:32">
      <c r="B138" s="42"/>
      <c r="C138" s="6"/>
      <c r="D138" s="6"/>
      <c r="E138" s="6"/>
      <c r="F138" s="6"/>
      <c r="G138" s="6"/>
      <c r="H138" s="6"/>
      <c r="I138" s="6"/>
      <c r="J138" s="6"/>
      <c r="K138" s="6"/>
      <c r="L138" s="6"/>
      <c r="M138" s="6"/>
      <c r="N138" s="6"/>
      <c r="O138" s="6"/>
      <c r="P138" s="6"/>
      <c r="Q138" s="6"/>
      <c r="R138" s="6"/>
      <c r="S138" s="6"/>
      <c r="T138" s="6"/>
      <c r="U138" s="6"/>
      <c r="V138" s="6"/>
      <c r="W138" s="6"/>
      <c r="X138" s="6"/>
      <c r="Y138" s="6"/>
      <c r="Z138" s="6"/>
      <c r="AA138" s="6"/>
      <c r="AB138" s="6"/>
      <c r="AC138" s="6"/>
      <c r="AD138" s="6"/>
      <c r="AE138" s="6"/>
      <c r="AF138" s="6"/>
    </row>
    <row r="139" spans="2:32">
      <c r="B139" s="42"/>
      <c r="C139" s="6"/>
      <c r="D139" s="6"/>
      <c r="E139" s="6"/>
      <c r="F139" s="6"/>
      <c r="G139" s="6"/>
      <c r="H139" s="6"/>
      <c r="I139" s="6"/>
      <c r="J139" s="6"/>
      <c r="K139" s="6"/>
      <c r="L139" s="6"/>
      <c r="M139" s="6"/>
      <c r="N139" s="6"/>
      <c r="O139" s="6"/>
      <c r="P139" s="6"/>
      <c r="Q139" s="6"/>
      <c r="R139" s="6"/>
      <c r="S139" s="6"/>
      <c r="T139" s="6"/>
      <c r="U139" s="6"/>
      <c r="V139" s="6"/>
      <c r="W139" s="6"/>
      <c r="X139" s="6"/>
      <c r="Y139" s="6"/>
      <c r="Z139" s="6"/>
      <c r="AA139" s="6"/>
      <c r="AB139" s="6"/>
      <c r="AC139" s="6"/>
      <c r="AD139" s="6"/>
      <c r="AE139" s="6"/>
      <c r="AF139" s="6"/>
    </row>
    <row r="140" spans="2:32">
      <c r="B140" s="42"/>
      <c r="C140" s="6"/>
      <c r="D140" s="6"/>
      <c r="E140" s="6"/>
      <c r="F140" s="6"/>
      <c r="G140" s="6"/>
      <c r="H140" s="6"/>
      <c r="I140" s="6"/>
      <c r="J140" s="6"/>
      <c r="K140" s="6"/>
      <c r="L140" s="6"/>
      <c r="M140" s="6"/>
      <c r="N140" s="6"/>
      <c r="O140" s="6"/>
      <c r="P140" s="6"/>
      <c r="Q140" s="6"/>
      <c r="R140" s="6"/>
      <c r="S140" s="6"/>
      <c r="T140" s="6"/>
      <c r="U140" s="6"/>
      <c r="V140" s="6"/>
      <c r="W140" s="6"/>
      <c r="X140" s="6"/>
      <c r="Y140" s="6"/>
      <c r="Z140" s="6"/>
      <c r="AA140" s="6"/>
      <c r="AB140" s="6"/>
      <c r="AC140" s="6"/>
      <c r="AD140" s="6"/>
      <c r="AE140" s="6"/>
      <c r="AF140" s="6"/>
    </row>
    <row r="141" spans="2:32">
      <c r="B141" s="42"/>
      <c r="C141" s="6"/>
      <c r="D141" s="6"/>
      <c r="E141" s="6"/>
      <c r="F141" s="6"/>
      <c r="G141" s="6"/>
      <c r="H141" s="6"/>
      <c r="I141" s="6"/>
      <c r="J141" s="6"/>
      <c r="K141" s="6"/>
      <c r="L141" s="6"/>
      <c r="M141" s="6"/>
      <c r="N141" s="6"/>
      <c r="O141" s="6"/>
      <c r="P141" s="6"/>
      <c r="Q141" s="6"/>
      <c r="R141" s="6"/>
      <c r="S141" s="6"/>
      <c r="T141" s="6"/>
      <c r="U141" s="6"/>
      <c r="V141" s="6"/>
      <c r="W141" s="6"/>
      <c r="X141" s="6"/>
      <c r="Y141" s="6"/>
      <c r="Z141" s="6"/>
      <c r="AA141" s="6"/>
      <c r="AB141" s="6"/>
      <c r="AC141" s="6"/>
      <c r="AD141" s="6"/>
      <c r="AE141" s="6"/>
      <c r="AF141" s="6"/>
    </row>
    <row r="142" spans="2:32">
      <c r="B142" s="42"/>
      <c r="C142" s="6"/>
      <c r="D142" s="6"/>
      <c r="E142" s="6"/>
      <c r="F142" s="6"/>
      <c r="G142" s="6"/>
      <c r="H142" s="6"/>
      <c r="I142" s="6"/>
      <c r="J142" s="6"/>
      <c r="K142" s="6"/>
      <c r="L142" s="6"/>
      <c r="M142" s="6"/>
      <c r="N142" s="6"/>
      <c r="O142" s="6"/>
      <c r="P142" s="6"/>
      <c r="Q142" s="6"/>
      <c r="R142" s="6"/>
      <c r="S142" s="6"/>
      <c r="T142" s="6"/>
      <c r="U142" s="6"/>
      <c r="V142" s="6"/>
      <c r="W142" s="6"/>
      <c r="X142" s="6"/>
      <c r="Y142" s="6"/>
      <c r="Z142" s="6"/>
      <c r="AA142" s="6"/>
      <c r="AB142" s="6"/>
      <c r="AC142" s="6"/>
      <c r="AD142" s="6"/>
      <c r="AE142" s="6"/>
      <c r="AF142" s="6"/>
    </row>
    <row r="143" spans="2:32">
      <c r="B143" s="42"/>
      <c r="C143" s="6"/>
      <c r="D143" s="6"/>
      <c r="E143" s="6"/>
      <c r="F143" s="6"/>
      <c r="G143" s="6"/>
      <c r="H143" s="6"/>
      <c r="I143" s="6"/>
      <c r="J143" s="6"/>
      <c r="K143" s="6"/>
      <c r="L143" s="6"/>
      <c r="M143" s="6"/>
      <c r="N143" s="6"/>
      <c r="O143" s="6"/>
      <c r="P143" s="6"/>
      <c r="Q143" s="6"/>
      <c r="R143" s="6"/>
      <c r="S143" s="6"/>
      <c r="T143" s="6"/>
      <c r="U143" s="6"/>
      <c r="V143" s="6"/>
      <c r="W143" s="6"/>
      <c r="X143" s="6"/>
      <c r="Y143" s="6"/>
      <c r="Z143" s="6"/>
      <c r="AA143" s="6"/>
      <c r="AB143" s="6"/>
      <c r="AC143" s="6"/>
      <c r="AD143" s="6"/>
      <c r="AE143" s="6"/>
      <c r="AF143" s="6"/>
    </row>
    <row r="144" spans="2:32">
      <c r="B144" s="42"/>
      <c r="C144" s="6"/>
      <c r="D144" s="6"/>
      <c r="E144" s="6"/>
      <c r="F144" s="6"/>
      <c r="G144" s="6"/>
      <c r="H144" s="6"/>
      <c r="I144" s="6"/>
      <c r="J144" s="6"/>
      <c r="K144" s="6"/>
      <c r="L144" s="6"/>
      <c r="M144" s="6"/>
      <c r="N144" s="6"/>
      <c r="O144" s="6"/>
      <c r="P144" s="6"/>
      <c r="Q144" s="6"/>
      <c r="R144" s="6"/>
      <c r="S144" s="6"/>
      <c r="T144" s="6"/>
      <c r="U144" s="6"/>
      <c r="V144" s="6"/>
      <c r="W144" s="6"/>
      <c r="X144" s="6"/>
      <c r="Y144" s="6"/>
      <c r="Z144" s="6"/>
      <c r="AA144" s="6"/>
      <c r="AB144" s="6"/>
      <c r="AC144" s="6"/>
      <c r="AD144" s="6"/>
      <c r="AE144" s="6"/>
      <c r="AF144" s="6"/>
    </row>
    <row r="145" spans="2:32">
      <c r="B145" s="42"/>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6"/>
    </row>
    <row r="146" spans="2:32">
      <c r="B146" s="42"/>
      <c r="C146" s="6"/>
      <c r="D146" s="6"/>
      <c r="E146" s="6"/>
      <c r="F146" s="6"/>
      <c r="G146" s="6"/>
      <c r="H146" s="6"/>
      <c r="I146" s="6"/>
      <c r="J146" s="6"/>
      <c r="K146" s="6"/>
      <c r="L146" s="6"/>
      <c r="M146" s="6"/>
      <c r="N146" s="6"/>
      <c r="O146" s="6"/>
      <c r="P146" s="6"/>
      <c r="Q146" s="6"/>
      <c r="R146" s="6"/>
      <c r="S146" s="6"/>
      <c r="T146" s="6"/>
      <c r="U146" s="6"/>
      <c r="V146" s="6"/>
      <c r="W146" s="6"/>
      <c r="X146" s="6"/>
      <c r="Y146" s="6"/>
      <c r="Z146" s="6"/>
      <c r="AA146" s="6"/>
      <c r="AB146" s="6"/>
      <c r="AC146" s="6"/>
      <c r="AD146" s="6"/>
      <c r="AE146" s="6"/>
      <c r="AF146" s="6"/>
    </row>
    <row r="147" spans="2:32">
      <c r="B147" s="42"/>
      <c r="C147" s="6"/>
      <c r="D147" s="6"/>
      <c r="E147" s="6"/>
      <c r="F147" s="6"/>
      <c r="G147" s="6"/>
      <c r="H147" s="6"/>
      <c r="I147" s="6"/>
      <c r="J147" s="6"/>
      <c r="K147" s="6"/>
      <c r="L147" s="6"/>
      <c r="M147" s="6"/>
      <c r="N147" s="6"/>
      <c r="O147" s="6"/>
      <c r="P147" s="6"/>
      <c r="Q147" s="6"/>
      <c r="R147" s="6"/>
      <c r="S147" s="6"/>
      <c r="T147" s="6"/>
      <c r="U147" s="6"/>
      <c r="V147" s="6"/>
      <c r="W147" s="6"/>
      <c r="X147" s="6"/>
      <c r="Y147" s="6"/>
      <c r="Z147" s="6"/>
      <c r="AA147" s="6"/>
      <c r="AB147" s="6"/>
      <c r="AC147" s="6"/>
      <c r="AD147" s="6"/>
      <c r="AE147" s="6"/>
      <c r="AF147" s="6"/>
    </row>
    <row r="148" spans="2:32">
      <c r="B148" s="42"/>
      <c r="C148" s="6"/>
      <c r="D148" s="6"/>
      <c r="E148" s="6"/>
      <c r="F148" s="6"/>
      <c r="G148" s="6"/>
      <c r="H148" s="6"/>
      <c r="I148" s="6"/>
      <c r="J148" s="6"/>
      <c r="K148" s="6"/>
      <c r="L148" s="6"/>
      <c r="M148" s="6"/>
      <c r="N148" s="6"/>
      <c r="O148" s="6"/>
      <c r="P148" s="6"/>
      <c r="Q148" s="6"/>
      <c r="R148" s="6"/>
      <c r="S148" s="6"/>
      <c r="T148" s="6"/>
      <c r="U148" s="6"/>
      <c r="V148" s="6"/>
      <c r="W148" s="6"/>
      <c r="X148" s="6"/>
      <c r="Y148" s="6"/>
      <c r="Z148" s="6"/>
      <c r="AA148" s="6"/>
      <c r="AB148" s="6"/>
      <c r="AC148" s="6"/>
      <c r="AD148" s="6"/>
      <c r="AE148" s="6"/>
      <c r="AF148" s="6"/>
    </row>
    <row r="149" spans="2:32">
      <c r="B149" s="42"/>
      <c r="C149" s="6"/>
      <c r="D149" s="6"/>
      <c r="E149" s="6"/>
      <c r="F149" s="6"/>
      <c r="G149" s="6"/>
      <c r="H149" s="6"/>
      <c r="I149" s="6"/>
      <c r="J149" s="6"/>
      <c r="K149" s="6"/>
      <c r="L149" s="6"/>
      <c r="M149" s="6"/>
      <c r="N149" s="6"/>
      <c r="O149" s="6"/>
      <c r="P149" s="6"/>
      <c r="Q149" s="6"/>
      <c r="R149" s="6"/>
      <c r="S149" s="6"/>
      <c r="T149" s="6"/>
      <c r="U149" s="6"/>
      <c r="V149" s="6"/>
      <c r="W149" s="6"/>
      <c r="X149" s="6"/>
      <c r="Y149" s="6"/>
      <c r="Z149" s="6"/>
      <c r="AA149" s="6"/>
      <c r="AB149" s="6"/>
      <c r="AC149" s="6"/>
      <c r="AD149" s="6"/>
      <c r="AE149" s="6"/>
      <c r="AF149" s="6"/>
    </row>
    <row r="150" spans="2:32">
      <c r="B150" s="42"/>
      <c r="C150" s="6"/>
      <c r="D150" s="6"/>
      <c r="E150" s="6"/>
      <c r="F150" s="6"/>
      <c r="G150" s="6"/>
      <c r="H150" s="6"/>
      <c r="I150" s="6"/>
      <c r="J150" s="6"/>
      <c r="K150" s="6"/>
      <c r="L150" s="6"/>
      <c r="M150" s="6"/>
      <c r="N150" s="6"/>
      <c r="O150" s="6"/>
      <c r="P150" s="6"/>
      <c r="Q150" s="6"/>
      <c r="R150" s="6"/>
      <c r="S150" s="6"/>
      <c r="T150" s="6"/>
      <c r="U150" s="6"/>
      <c r="V150" s="6"/>
      <c r="W150" s="6"/>
      <c r="X150" s="6"/>
      <c r="Y150" s="6"/>
      <c r="Z150" s="6"/>
      <c r="AA150" s="6"/>
      <c r="AB150" s="6"/>
      <c r="AC150" s="6"/>
      <c r="AD150" s="6"/>
      <c r="AE150" s="6"/>
      <c r="AF150" s="6"/>
    </row>
    <row r="151" spans="2:32">
      <c r="B151" s="42"/>
      <c r="C151" s="6"/>
      <c r="D151" s="6"/>
      <c r="E151" s="6"/>
      <c r="F151" s="6"/>
      <c r="G151" s="6"/>
      <c r="H151" s="6"/>
      <c r="I151" s="6"/>
      <c r="J151" s="6"/>
      <c r="K151" s="6"/>
      <c r="L151" s="6"/>
      <c r="M151" s="6"/>
      <c r="N151" s="6"/>
      <c r="O151" s="6"/>
      <c r="P151" s="6"/>
      <c r="Q151" s="6"/>
      <c r="R151" s="6"/>
      <c r="S151" s="6"/>
      <c r="T151" s="6"/>
      <c r="U151" s="6"/>
      <c r="V151" s="6"/>
      <c r="W151" s="6"/>
      <c r="X151" s="6"/>
      <c r="Y151" s="6"/>
      <c r="Z151" s="6"/>
      <c r="AA151" s="6"/>
      <c r="AB151" s="6"/>
      <c r="AC151" s="6"/>
      <c r="AD151" s="6"/>
      <c r="AE151" s="6"/>
      <c r="AF151" s="6"/>
    </row>
    <row r="152" spans="2:32">
      <c r="B152" s="42"/>
      <c r="C152" s="6"/>
      <c r="D152" s="6"/>
      <c r="E152" s="6"/>
      <c r="F152" s="6"/>
      <c r="G152" s="6"/>
      <c r="H152" s="6"/>
      <c r="I152" s="6"/>
      <c r="J152" s="6"/>
      <c r="K152" s="6"/>
      <c r="L152" s="6"/>
      <c r="M152" s="6"/>
      <c r="N152" s="6"/>
      <c r="O152" s="6"/>
      <c r="P152" s="6"/>
      <c r="Q152" s="6"/>
      <c r="R152" s="6"/>
      <c r="S152" s="6"/>
      <c r="T152" s="6"/>
      <c r="U152" s="6"/>
      <c r="V152" s="6"/>
      <c r="W152" s="6"/>
      <c r="X152" s="6"/>
      <c r="Y152" s="6"/>
      <c r="Z152" s="6"/>
      <c r="AA152" s="6"/>
      <c r="AB152" s="6"/>
      <c r="AC152" s="6"/>
      <c r="AD152" s="6"/>
      <c r="AE152" s="6"/>
      <c r="AF152" s="6"/>
    </row>
    <row r="153" spans="2:32">
      <c r="B153" s="42"/>
      <c r="C153" s="6"/>
      <c r="D153" s="6"/>
      <c r="E153" s="6"/>
      <c r="F153" s="6"/>
      <c r="G153" s="6"/>
      <c r="H153" s="6"/>
      <c r="I153" s="6"/>
      <c r="J153" s="6"/>
      <c r="K153" s="6"/>
      <c r="L153" s="6"/>
      <c r="M153" s="6"/>
      <c r="N153" s="6"/>
      <c r="O153" s="6"/>
      <c r="P153" s="6"/>
      <c r="Q153" s="6"/>
      <c r="R153" s="6"/>
      <c r="S153" s="6"/>
      <c r="T153" s="6"/>
      <c r="U153" s="6"/>
      <c r="V153" s="6"/>
      <c r="W153" s="6"/>
      <c r="X153" s="6"/>
      <c r="Y153" s="6"/>
      <c r="Z153" s="6"/>
      <c r="AA153" s="6"/>
      <c r="AB153" s="6"/>
      <c r="AC153" s="6"/>
      <c r="AD153" s="6"/>
      <c r="AE153" s="6"/>
      <c r="AF153" s="6"/>
    </row>
    <row r="154" spans="2:32">
      <c r="B154" s="42"/>
      <c r="C154" s="6"/>
      <c r="D154" s="6"/>
      <c r="E154" s="6"/>
      <c r="F154" s="6"/>
      <c r="G154" s="6"/>
      <c r="H154" s="6"/>
      <c r="I154" s="6"/>
      <c r="J154" s="6"/>
      <c r="K154" s="6"/>
      <c r="L154" s="6"/>
      <c r="M154" s="6"/>
      <c r="N154" s="6"/>
      <c r="O154" s="6"/>
      <c r="P154" s="6"/>
      <c r="Q154" s="6"/>
      <c r="R154" s="6"/>
      <c r="S154" s="6"/>
      <c r="T154" s="6"/>
      <c r="U154" s="6"/>
      <c r="V154" s="6"/>
      <c r="W154" s="6"/>
      <c r="X154" s="6"/>
      <c r="Y154" s="6"/>
      <c r="Z154" s="6"/>
      <c r="AA154" s="6"/>
      <c r="AB154" s="6"/>
      <c r="AC154" s="6"/>
      <c r="AD154" s="6"/>
      <c r="AE154" s="6"/>
      <c r="AF154" s="6"/>
    </row>
    <row r="155" spans="2:32">
      <c r="B155" s="42"/>
      <c r="C155" s="6"/>
      <c r="D155" s="6"/>
      <c r="E155" s="6"/>
      <c r="F155" s="6"/>
      <c r="G155" s="6"/>
      <c r="H155" s="6"/>
      <c r="I155" s="6"/>
      <c r="J155" s="6"/>
      <c r="K155" s="6"/>
      <c r="L155" s="6"/>
      <c r="M155" s="6"/>
      <c r="N155" s="6"/>
      <c r="O155" s="6"/>
      <c r="P155" s="6"/>
      <c r="Q155" s="6"/>
      <c r="R155" s="6"/>
      <c r="S155" s="6"/>
      <c r="T155" s="6"/>
      <c r="U155" s="6"/>
      <c r="V155" s="6"/>
      <c r="W155" s="6"/>
      <c r="X155" s="6"/>
      <c r="Y155" s="6"/>
      <c r="Z155" s="6"/>
      <c r="AA155" s="6"/>
      <c r="AB155" s="6"/>
      <c r="AC155" s="6"/>
      <c r="AD155" s="6"/>
      <c r="AE155" s="6"/>
      <c r="AF155" s="6"/>
    </row>
    <row r="156" spans="2:32">
      <c r="B156" s="42"/>
      <c r="C156" s="6"/>
      <c r="D156" s="6"/>
      <c r="E156" s="6"/>
      <c r="F156" s="6"/>
      <c r="G156" s="6"/>
      <c r="H156" s="6"/>
      <c r="I156" s="6"/>
      <c r="J156" s="6"/>
      <c r="K156" s="6"/>
      <c r="L156" s="6"/>
      <c r="M156" s="6"/>
      <c r="N156" s="6"/>
      <c r="O156" s="6"/>
      <c r="P156" s="6"/>
      <c r="Q156" s="6"/>
      <c r="R156" s="6"/>
      <c r="S156" s="6"/>
      <c r="T156" s="6"/>
      <c r="U156" s="6"/>
      <c r="V156" s="6"/>
      <c r="W156" s="6"/>
      <c r="X156" s="6"/>
      <c r="Y156" s="6"/>
      <c r="Z156" s="6"/>
      <c r="AA156" s="6"/>
      <c r="AB156" s="6"/>
      <c r="AC156" s="6"/>
      <c r="AD156" s="6"/>
      <c r="AE156" s="6"/>
      <c r="AF156" s="6"/>
    </row>
    <row r="157" spans="2:32">
      <c r="B157" s="42"/>
      <c r="C157" s="6"/>
      <c r="D157" s="6"/>
      <c r="E157" s="6"/>
      <c r="F157" s="6"/>
      <c r="G157" s="6"/>
      <c r="H157" s="6"/>
      <c r="I157" s="6"/>
      <c r="J157" s="6"/>
      <c r="K157" s="6"/>
      <c r="L157" s="6"/>
      <c r="M157" s="6"/>
      <c r="N157" s="6"/>
      <c r="O157" s="6"/>
      <c r="P157" s="6"/>
      <c r="Q157" s="6"/>
      <c r="R157" s="6"/>
      <c r="S157" s="6"/>
      <c r="T157" s="6"/>
      <c r="U157" s="6"/>
      <c r="V157" s="6"/>
      <c r="W157" s="6"/>
      <c r="X157" s="6"/>
      <c r="Y157" s="6"/>
      <c r="Z157" s="6"/>
      <c r="AA157" s="6"/>
      <c r="AB157" s="6"/>
      <c r="AC157" s="6"/>
      <c r="AD157" s="6"/>
      <c r="AE157" s="6"/>
      <c r="AF157" s="6"/>
    </row>
    <row r="158" spans="2:32">
      <c r="B158" s="42"/>
      <c r="C158" s="6"/>
      <c r="D158" s="6"/>
      <c r="E158" s="6"/>
      <c r="F158" s="6"/>
      <c r="G158" s="6"/>
      <c r="H158" s="6"/>
      <c r="I158" s="6"/>
      <c r="J158" s="6"/>
      <c r="K158" s="6"/>
      <c r="L158" s="6"/>
      <c r="M158" s="6"/>
      <c r="N158" s="6"/>
      <c r="O158" s="6"/>
      <c r="P158" s="6"/>
      <c r="Q158" s="6"/>
      <c r="R158" s="6"/>
      <c r="S158" s="6"/>
      <c r="T158" s="6"/>
      <c r="U158" s="6"/>
      <c r="V158" s="6"/>
      <c r="W158" s="6"/>
      <c r="X158" s="6"/>
      <c r="Y158" s="6"/>
      <c r="Z158" s="6"/>
      <c r="AA158" s="6"/>
      <c r="AB158" s="6"/>
      <c r="AC158" s="6"/>
      <c r="AD158" s="6"/>
      <c r="AE158" s="6"/>
      <c r="AF158" s="6"/>
    </row>
    <row r="159" spans="2:32">
      <c r="B159" s="42"/>
      <c r="C159" s="6"/>
      <c r="D159" s="6"/>
      <c r="E159" s="6"/>
      <c r="F159" s="6"/>
      <c r="G159" s="6"/>
      <c r="H159" s="6"/>
      <c r="I159" s="6"/>
      <c r="J159" s="6"/>
      <c r="K159" s="6"/>
      <c r="L159" s="6"/>
      <c r="M159" s="6"/>
      <c r="N159" s="6"/>
      <c r="O159" s="6"/>
      <c r="P159" s="6"/>
      <c r="Q159" s="6"/>
      <c r="R159" s="6"/>
      <c r="S159" s="6"/>
      <c r="T159" s="6"/>
      <c r="U159" s="6"/>
      <c r="V159" s="6"/>
      <c r="W159" s="6"/>
      <c r="X159" s="6"/>
      <c r="Y159" s="6"/>
      <c r="Z159" s="6"/>
      <c r="AA159" s="6"/>
      <c r="AB159" s="6"/>
      <c r="AC159" s="6"/>
      <c r="AD159" s="6"/>
      <c r="AE159" s="6"/>
      <c r="AF159" s="6"/>
    </row>
    <row r="160" spans="2:32">
      <c r="B160" s="42"/>
      <c r="C160" s="6"/>
      <c r="D160" s="6"/>
      <c r="E160" s="6"/>
      <c r="F160" s="6"/>
      <c r="G160" s="6"/>
      <c r="H160" s="6"/>
      <c r="I160" s="6"/>
      <c r="J160" s="6"/>
      <c r="K160" s="6"/>
      <c r="L160" s="6"/>
      <c r="M160" s="6"/>
      <c r="N160" s="6"/>
      <c r="O160" s="6"/>
      <c r="P160" s="6"/>
      <c r="Q160" s="6"/>
      <c r="R160" s="6"/>
      <c r="S160" s="6"/>
      <c r="T160" s="6"/>
      <c r="U160" s="6"/>
      <c r="V160" s="6"/>
      <c r="W160" s="6"/>
      <c r="X160" s="6"/>
      <c r="Y160" s="6"/>
      <c r="Z160" s="6"/>
      <c r="AA160" s="6"/>
      <c r="AB160" s="6"/>
      <c r="AC160" s="6"/>
      <c r="AD160" s="6"/>
      <c r="AE160" s="6"/>
      <c r="AF160" s="6"/>
    </row>
    <row r="161" spans="2:32">
      <c r="B161" s="42"/>
      <c r="C161" s="6"/>
      <c r="D161" s="6"/>
      <c r="E161" s="6"/>
      <c r="F161" s="6"/>
      <c r="G161" s="6"/>
      <c r="H161" s="6"/>
      <c r="I161" s="6"/>
      <c r="J161" s="6"/>
      <c r="K161" s="6"/>
      <c r="L161" s="6"/>
      <c r="M161" s="6"/>
      <c r="N161" s="6"/>
      <c r="O161" s="6"/>
      <c r="P161" s="6"/>
      <c r="Q161" s="6"/>
      <c r="R161" s="6"/>
      <c r="S161" s="6"/>
      <c r="T161" s="6"/>
      <c r="U161" s="6"/>
      <c r="V161" s="6"/>
      <c r="W161" s="6"/>
      <c r="X161" s="6"/>
      <c r="Y161" s="6"/>
      <c r="Z161" s="6"/>
      <c r="AA161" s="6"/>
      <c r="AB161" s="6"/>
      <c r="AC161" s="6"/>
      <c r="AD161" s="6"/>
      <c r="AE161" s="6"/>
      <c r="AF161" s="6"/>
    </row>
    <row r="162" spans="2:32">
      <c r="B162" s="42"/>
      <c r="C162" s="6"/>
      <c r="D162" s="6"/>
      <c r="E162" s="6"/>
      <c r="F162" s="6"/>
      <c r="G162" s="6"/>
      <c r="H162" s="6"/>
      <c r="I162" s="6"/>
      <c r="J162" s="6"/>
      <c r="K162" s="6"/>
      <c r="L162" s="6"/>
      <c r="M162" s="6"/>
      <c r="N162" s="6"/>
      <c r="O162" s="6"/>
      <c r="P162" s="6"/>
      <c r="Q162" s="6"/>
      <c r="R162" s="6"/>
      <c r="S162" s="6"/>
      <c r="T162" s="6"/>
      <c r="U162" s="6"/>
      <c r="V162" s="6"/>
      <c r="W162" s="6"/>
      <c r="X162" s="6"/>
      <c r="Y162" s="6"/>
      <c r="Z162" s="6"/>
      <c r="AA162" s="6"/>
      <c r="AB162" s="6"/>
      <c r="AC162" s="6"/>
      <c r="AD162" s="6"/>
      <c r="AE162" s="6"/>
      <c r="AF162" s="6"/>
    </row>
    <row r="163" spans="2:32">
      <c r="B163" s="42"/>
      <c r="C163" s="6"/>
      <c r="D163" s="6"/>
      <c r="E163" s="6"/>
      <c r="F163" s="6"/>
      <c r="G163" s="6"/>
      <c r="H163" s="6"/>
      <c r="I163" s="6"/>
      <c r="J163" s="6"/>
      <c r="K163" s="6"/>
      <c r="L163" s="6"/>
      <c r="M163" s="6"/>
      <c r="N163" s="6"/>
      <c r="O163" s="6"/>
      <c r="P163" s="6"/>
      <c r="Q163" s="6"/>
      <c r="R163" s="6"/>
      <c r="S163" s="6"/>
      <c r="T163" s="6"/>
      <c r="U163" s="6"/>
      <c r="V163" s="6"/>
      <c r="W163" s="6"/>
      <c r="X163" s="6"/>
      <c r="Y163" s="6"/>
      <c r="Z163" s="6"/>
      <c r="AA163" s="6"/>
      <c r="AB163" s="6"/>
      <c r="AC163" s="6"/>
      <c r="AD163" s="6"/>
      <c r="AE163" s="6"/>
      <c r="AF163" s="6"/>
    </row>
    <row r="164" spans="2:32">
      <c r="B164" s="42"/>
      <c r="C164" s="6"/>
      <c r="D164" s="6"/>
      <c r="E164" s="6"/>
      <c r="F164" s="6"/>
      <c r="G164" s="6"/>
      <c r="H164" s="6"/>
      <c r="I164" s="6"/>
      <c r="J164" s="6"/>
      <c r="K164" s="6"/>
      <c r="L164" s="6"/>
      <c r="M164" s="6"/>
      <c r="N164" s="6"/>
      <c r="O164" s="6"/>
      <c r="P164" s="6"/>
      <c r="Q164" s="6"/>
      <c r="R164" s="6"/>
      <c r="S164" s="6"/>
      <c r="T164" s="6"/>
      <c r="U164" s="6"/>
      <c r="V164" s="6"/>
      <c r="W164" s="6"/>
      <c r="X164" s="6"/>
      <c r="Y164" s="6"/>
      <c r="Z164" s="6"/>
      <c r="AA164" s="6"/>
      <c r="AB164" s="6"/>
      <c r="AC164" s="6"/>
      <c r="AD164" s="6"/>
      <c r="AE164" s="6"/>
      <c r="AF164" s="6"/>
    </row>
    <row r="165" spans="2:32">
      <c r="B165" s="42"/>
      <c r="C165" s="6"/>
      <c r="D165" s="6"/>
      <c r="E165" s="6"/>
      <c r="F165" s="6"/>
      <c r="G165" s="6"/>
      <c r="H165" s="6"/>
      <c r="I165" s="6"/>
      <c r="J165" s="6"/>
      <c r="K165" s="6"/>
      <c r="L165" s="6"/>
      <c r="M165" s="6"/>
      <c r="N165" s="6"/>
      <c r="O165" s="6"/>
      <c r="P165" s="6"/>
      <c r="Q165" s="6"/>
      <c r="R165" s="6"/>
      <c r="S165" s="6"/>
      <c r="T165" s="6"/>
      <c r="U165" s="6"/>
      <c r="V165" s="6"/>
      <c r="W165" s="6"/>
      <c r="X165" s="6"/>
      <c r="Y165" s="6"/>
      <c r="Z165" s="6"/>
      <c r="AA165" s="6"/>
      <c r="AB165" s="6"/>
      <c r="AC165" s="6"/>
      <c r="AD165" s="6"/>
      <c r="AE165" s="6"/>
      <c r="AF165" s="6"/>
    </row>
    <row r="166" spans="2:32">
      <c r="B166" s="42"/>
      <c r="C166" s="6"/>
      <c r="D166" s="6"/>
      <c r="E166" s="6"/>
      <c r="F166" s="6"/>
      <c r="G166" s="6"/>
      <c r="H166" s="6"/>
      <c r="I166" s="6"/>
      <c r="J166" s="6"/>
      <c r="K166" s="6"/>
      <c r="L166" s="6"/>
      <c r="M166" s="6"/>
      <c r="N166" s="6"/>
      <c r="O166" s="6"/>
      <c r="P166" s="6"/>
      <c r="Q166" s="6"/>
      <c r="R166" s="6"/>
      <c r="S166" s="6"/>
      <c r="T166" s="6"/>
      <c r="U166" s="6"/>
      <c r="V166" s="6"/>
      <c r="W166" s="6"/>
      <c r="X166" s="6"/>
      <c r="Y166" s="6"/>
      <c r="Z166" s="6"/>
      <c r="AA166" s="6"/>
      <c r="AB166" s="6"/>
      <c r="AC166" s="6"/>
      <c r="AD166" s="6"/>
      <c r="AE166" s="6"/>
      <c r="AF166" s="6"/>
    </row>
    <row r="167" spans="2:32">
      <c r="B167" s="42"/>
      <c r="C167" s="6"/>
      <c r="D167" s="6"/>
      <c r="E167" s="6"/>
      <c r="F167" s="6"/>
      <c r="G167" s="6"/>
      <c r="H167" s="6"/>
      <c r="I167" s="6"/>
      <c r="J167" s="6"/>
      <c r="K167" s="6"/>
      <c r="L167" s="6"/>
      <c r="M167" s="6"/>
      <c r="N167" s="6"/>
      <c r="O167" s="6"/>
      <c r="P167" s="6"/>
      <c r="Q167" s="6"/>
      <c r="R167" s="6"/>
      <c r="S167" s="6"/>
      <c r="T167" s="6"/>
      <c r="U167" s="6"/>
      <c r="V167" s="6"/>
      <c r="W167" s="6"/>
      <c r="X167" s="6"/>
      <c r="Y167" s="6"/>
      <c r="Z167" s="6"/>
      <c r="AA167" s="6"/>
      <c r="AB167" s="6"/>
      <c r="AC167" s="6"/>
      <c r="AD167" s="6"/>
      <c r="AE167" s="6"/>
      <c r="AF167" s="6"/>
    </row>
    <row r="168" spans="2:32">
      <c r="B168" s="42"/>
      <c r="C168" s="6"/>
      <c r="D168" s="6"/>
      <c r="E168" s="6"/>
      <c r="F168" s="6"/>
      <c r="G168" s="6"/>
      <c r="H168" s="6"/>
      <c r="I168" s="6"/>
      <c r="J168" s="6"/>
      <c r="K168" s="6"/>
      <c r="L168" s="6"/>
      <c r="M168" s="6"/>
      <c r="N168" s="6"/>
      <c r="O168" s="6"/>
      <c r="P168" s="6"/>
      <c r="Q168" s="6"/>
      <c r="R168" s="6"/>
      <c r="S168" s="6"/>
      <c r="T168" s="6"/>
      <c r="U168" s="6"/>
      <c r="V168" s="6"/>
      <c r="W168" s="6"/>
      <c r="X168" s="6"/>
      <c r="Y168" s="6"/>
      <c r="Z168" s="6"/>
      <c r="AA168" s="6"/>
      <c r="AB168" s="6"/>
      <c r="AC168" s="6"/>
      <c r="AD168" s="6"/>
      <c r="AE168" s="6"/>
      <c r="AF168" s="6"/>
    </row>
    <row r="169" spans="2:32">
      <c r="B169" s="42"/>
      <c r="C169" s="6"/>
      <c r="D169" s="6"/>
      <c r="E169" s="6"/>
      <c r="F169" s="6"/>
      <c r="G169" s="6"/>
      <c r="H169" s="6"/>
      <c r="I169" s="6"/>
      <c r="J169" s="6"/>
      <c r="K169" s="6"/>
      <c r="L169" s="6"/>
      <c r="M169" s="6"/>
      <c r="N169" s="6"/>
      <c r="O169" s="6"/>
      <c r="P169" s="6"/>
      <c r="Q169" s="6"/>
      <c r="R169" s="6"/>
      <c r="S169" s="6"/>
      <c r="T169" s="6"/>
      <c r="U169" s="6"/>
      <c r="V169" s="6"/>
      <c r="W169" s="6"/>
      <c r="X169" s="6"/>
      <c r="Y169" s="6"/>
      <c r="Z169" s="6"/>
      <c r="AA169" s="6"/>
      <c r="AB169" s="6"/>
      <c r="AC169" s="6"/>
      <c r="AD169" s="6"/>
      <c r="AE169" s="6"/>
      <c r="AF169" s="6"/>
    </row>
    <row r="170" spans="2:32">
      <c r="B170" s="42"/>
      <c r="C170" s="6"/>
      <c r="D170" s="6"/>
      <c r="E170" s="6"/>
      <c r="F170" s="6"/>
      <c r="G170" s="6"/>
      <c r="H170" s="6"/>
      <c r="I170" s="6"/>
      <c r="J170" s="6"/>
      <c r="K170" s="6"/>
      <c r="L170" s="6"/>
      <c r="M170" s="6"/>
      <c r="N170" s="6"/>
      <c r="O170" s="6"/>
      <c r="P170" s="6"/>
      <c r="Q170" s="6"/>
      <c r="R170" s="6"/>
      <c r="S170" s="6"/>
      <c r="T170" s="6"/>
      <c r="U170" s="6"/>
      <c r="V170" s="6"/>
      <c r="W170" s="6"/>
      <c r="X170" s="6"/>
      <c r="Y170" s="6"/>
      <c r="Z170" s="6"/>
      <c r="AA170" s="6"/>
      <c r="AB170" s="6"/>
      <c r="AC170" s="6"/>
      <c r="AD170" s="6"/>
      <c r="AE170" s="6"/>
      <c r="AF170" s="6"/>
    </row>
    <row r="171" spans="2:32">
      <c r="B171" s="42"/>
      <c r="C171" s="6"/>
      <c r="D171" s="6"/>
      <c r="E171" s="6"/>
      <c r="F171" s="6"/>
      <c r="G171" s="6"/>
      <c r="H171" s="6"/>
      <c r="I171" s="6"/>
      <c r="J171" s="6"/>
      <c r="K171" s="6"/>
      <c r="L171" s="6"/>
      <c r="M171" s="6"/>
      <c r="N171" s="6"/>
      <c r="O171" s="6"/>
      <c r="P171" s="6"/>
      <c r="Q171" s="6"/>
      <c r="R171" s="6"/>
      <c r="S171" s="6"/>
      <c r="T171" s="6"/>
      <c r="U171" s="6"/>
      <c r="V171" s="6"/>
      <c r="W171" s="6"/>
      <c r="X171" s="6"/>
      <c r="Y171" s="6"/>
      <c r="Z171" s="6"/>
      <c r="AA171" s="6"/>
      <c r="AB171" s="6"/>
      <c r="AC171" s="6"/>
      <c r="AD171" s="6"/>
      <c r="AE171" s="6"/>
      <c r="AF171" s="6"/>
    </row>
    <row r="172" spans="2:32">
      <c r="B172" s="42"/>
      <c r="C172" s="6"/>
      <c r="D172" s="6"/>
      <c r="E172" s="6"/>
      <c r="F172" s="6"/>
      <c r="G172" s="6"/>
      <c r="H172" s="6"/>
      <c r="I172" s="6"/>
      <c r="J172" s="6"/>
      <c r="K172" s="6"/>
      <c r="L172" s="6"/>
      <c r="M172" s="6"/>
      <c r="N172" s="6"/>
      <c r="O172" s="6"/>
      <c r="P172" s="6"/>
      <c r="Q172" s="6"/>
      <c r="R172" s="6"/>
      <c r="S172" s="6"/>
      <c r="T172" s="6"/>
      <c r="U172" s="6"/>
      <c r="V172" s="6"/>
      <c r="W172" s="6"/>
      <c r="X172" s="6"/>
      <c r="Y172" s="6"/>
      <c r="Z172" s="6"/>
      <c r="AA172" s="6"/>
      <c r="AB172" s="6"/>
      <c r="AC172" s="6"/>
      <c r="AD172" s="6"/>
      <c r="AE172" s="6"/>
      <c r="AF172" s="6"/>
    </row>
    <row r="173" spans="2:32">
      <c r="B173" s="42"/>
      <c r="C173" s="6"/>
      <c r="D173" s="6"/>
      <c r="E173" s="6"/>
      <c r="F173" s="6"/>
      <c r="G173" s="6"/>
      <c r="H173" s="6"/>
      <c r="I173" s="6"/>
      <c r="J173" s="6"/>
      <c r="K173" s="6"/>
      <c r="L173" s="6"/>
      <c r="M173" s="6"/>
      <c r="N173" s="6"/>
      <c r="O173" s="6"/>
      <c r="P173" s="6"/>
      <c r="Q173" s="6"/>
      <c r="R173" s="6"/>
      <c r="S173" s="6"/>
      <c r="T173" s="6"/>
      <c r="U173" s="6"/>
      <c r="V173" s="6"/>
      <c r="W173" s="6"/>
      <c r="X173" s="6"/>
      <c r="Y173" s="6"/>
      <c r="Z173" s="6"/>
      <c r="AA173" s="6"/>
      <c r="AB173" s="6"/>
      <c r="AC173" s="6"/>
      <c r="AD173" s="6"/>
      <c r="AE173" s="6"/>
      <c r="AF173" s="6"/>
    </row>
    <row r="174" spans="2:32">
      <c r="B174" s="42"/>
      <c r="C174" s="6"/>
      <c r="D174" s="6"/>
      <c r="E174" s="6"/>
      <c r="F174" s="6"/>
      <c r="G174" s="6"/>
      <c r="H174" s="6"/>
      <c r="I174" s="6"/>
      <c r="J174" s="6"/>
      <c r="K174" s="6"/>
      <c r="L174" s="6"/>
      <c r="M174" s="6"/>
      <c r="N174" s="6"/>
      <c r="O174" s="6"/>
      <c r="P174" s="6"/>
      <c r="Q174" s="6"/>
      <c r="R174" s="6"/>
      <c r="S174" s="6"/>
      <c r="T174" s="6"/>
      <c r="U174" s="6"/>
      <c r="V174" s="6"/>
      <c r="W174" s="6"/>
      <c r="X174" s="6"/>
      <c r="Y174" s="6"/>
      <c r="Z174" s="6"/>
      <c r="AA174" s="6"/>
      <c r="AB174" s="6"/>
      <c r="AC174" s="6"/>
      <c r="AD174" s="6"/>
      <c r="AE174" s="6"/>
      <c r="AF174" s="6"/>
    </row>
    <row r="175" spans="2:32">
      <c r="B175" s="42"/>
      <c r="C175" s="6"/>
      <c r="D175" s="6"/>
      <c r="E175" s="6"/>
      <c r="F175" s="6"/>
      <c r="G175" s="6"/>
      <c r="H175" s="6"/>
      <c r="I175" s="6"/>
      <c r="J175" s="6"/>
      <c r="K175" s="6"/>
      <c r="L175" s="6"/>
      <c r="M175" s="6"/>
      <c r="N175" s="6"/>
      <c r="O175" s="6"/>
      <c r="P175" s="6"/>
      <c r="Q175" s="6"/>
      <c r="R175" s="6"/>
      <c r="S175" s="6"/>
      <c r="T175" s="6"/>
      <c r="U175" s="6"/>
      <c r="V175" s="6"/>
      <c r="W175" s="6"/>
      <c r="X175" s="6"/>
      <c r="Y175" s="6"/>
      <c r="Z175" s="6"/>
      <c r="AA175" s="6"/>
      <c r="AB175" s="6"/>
      <c r="AC175" s="6"/>
      <c r="AD175" s="6"/>
      <c r="AE175" s="6"/>
      <c r="AF175" s="6"/>
    </row>
    <row r="176" spans="2:32">
      <c r="B176" s="42"/>
      <c r="C176" s="6"/>
      <c r="D176" s="6"/>
      <c r="E176" s="6"/>
      <c r="F176" s="6"/>
      <c r="G176" s="6"/>
      <c r="H176" s="6"/>
      <c r="I176" s="6"/>
      <c r="J176" s="6"/>
      <c r="K176" s="6"/>
      <c r="L176" s="6"/>
      <c r="M176" s="6"/>
      <c r="N176" s="6"/>
      <c r="O176" s="6"/>
      <c r="P176" s="6"/>
      <c r="Q176" s="6"/>
      <c r="R176" s="6"/>
      <c r="S176" s="6"/>
      <c r="T176" s="6"/>
      <c r="U176" s="6"/>
      <c r="V176" s="6"/>
      <c r="W176" s="6"/>
      <c r="X176" s="6"/>
      <c r="Y176" s="6"/>
      <c r="Z176" s="6"/>
      <c r="AA176" s="6"/>
      <c r="AB176" s="6"/>
      <c r="AC176" s="6"/>
      <c r="AD176" s="6"/>
      <c r="AE176" s="6"/>
      <c r="AF176" s="6"/>
    </row>
    <row r="177" spans="2:32">
      <c r="B177" s="42"/>
      <c r="C177" s="6"/>
      <c r="D177" s="6"/>
      <c r="E177" s="6"/>
      <c r="F177" s="6"/>
      <c r="G177" s="6"/>
      <c r="H177" s="6"/>
      <c r="I177" s="6"/>
      <c r="J177" s="6"/>
      <c r="K177" s="6"/>
      <c r="L177" s="6"/>
      <c r="M177" s="6"/>
      <c r="N177" s="6"/>
      <c r="O177" s="6"/>
      <c r="P177" s="6"/>
      <c r="Q177" s="6"/>
      <c r="R177" s="6"/>
      <c r="S177" s="6"/>
      <c r="T177" s="6"/>
      <c r="U177" s="6"/>
      <c r="V177" s="6"/>
      <c r="W177" s="6"/>
      <c r="X177" s="6"/>
      <c r="Y177" s="6"/>
      <c r="Z177" s="6"/>
      <c r="AA177" s="6"/>
      <c r="AB177" s="6"/>
      <c r="AC177" s="6"/>
      <c r="AD177" s="6"/>
      <c r="AE177" s="6"/>
      <c r="AF177" s="6"/>
    </row>
    <row r="178" spans="2:32">
      <c r="B178" s="42"/>
      <c r="C178" s="6"/>
      <c r="D178" s="6"/>
      <c r="E178" s="6"/>
      <c r="F178" s="6"/>
      <c r="G178" s="6"/>
      <c r="H178" s="6"/>
      <c r="I178" s="6"/>
      <c r="J178" s="6"/>
      <c r="K178" s="6"/>
      <c r="L178" s="6"/>
      <c r="M178" s="6"/>
      <c r="N178" s="6"/>
      <c r="O178" s="6"/>
      <c r="P178" s="6"/>
      <c r="Q178" s="6"/>
      <c r="R178" s="6"/>
      <c r="S178" s="6"/>
      <c r="T178" s="6"/>
      <c r="U178" s="6"/>
      <c r="V178" s="6"/>
      <c r="W178" s="6"/>
      <c r="X178" s="6"/>
      <c r="Y178" s="6"/>
      <c r="Z178" s="6"/>
      <c r="AA178" s="6"/>
      <c r="AB178" s="6"/>
      <c r="AC178" s="6"/>
      <c r="AD178" s="6"/>
      <c r="AE178" s="6"/>
      <c r="AF178" s="6"/>
    </row>
    <row r="179" spans="2:32">
      <c r="B179" s="42"/>
      <c r="C179" s="6"/>
      <c r="D179" s="6"/>
      <c r="E179" s="6"/>
      <c r="F179" s="6"/>
      <c r="G179" s="6"/>
      <c r="H179" s="6"/>
      <c r="I179" s="6"/>
      <c r="J179" s="6"/>
      <c r="K179" s="6"/>
      <c r="L179" s="6"/>
      <c r="M179" s="6"/>
      <c r="N179" s="6"/>
      <c r="O179" s="6"/>
      <c r="P179" s="6"/>
      <c r="Q179" s="6"/>
      <c r="R179" s="6"/>
      <c r="S179" s="6"/>
      <c r="T179" s="6"/>
      <c r="U179" s="6"/>
      <c r="V179" s="6"/>
      <c r="W179" s="6"/>
      <c r="X179" s="6"/>
      <c r="Y179" s="6"/>
      <c r="Z179" s="6"/>
      <c r="AA179" s="6"/>
      <c r="AB179" s="6"/>
      <c r="AC179" s="6"/>
      <c r="AD179" s="6"/>
      <c r="AE179" s="6"/>
      <c r="AF179" s="6"/>
    </row>
    <row r="180" spans="2:32">
      <c r="B180" s="42"/>
      <c r="C180" s="6"/>
      <c r="D180" s="6"/>
      <c r="E180" s="6"/>
      <c r="F180" s="6"/>
      <c r="G180" s="6"/>
      <c r="H180" s="6"/>
      <c r="I180" s="6"/>
      <c r="J180" s="6"/>
      <c r="K180" s="6"/>
      <c r="L180" s="6"/>
      <c r="M180" s="6"/>
      <c r="N180" s="6"/>
      <c r="O180" s="6"/>
      <c r="P180" s="6"/>
      <c r="Q180" s="6"/>
      <c r="R180" s="6"/>
      <c r="S180" s="6"/>
      <c r="T180" s="6"/>
      <c r="U180" s="6"/>
      <c r="V180" s="6"/>
      <c r="W180" s="6"/>
      <c r="X180" s="6"/>
      <c r="Y180" s="6"/>
      <c r="Z180" s="6"/>
      <c r="AA180" s="6"/>
      <c r="AB180" s="6"/>
      <c r="AC180" s="6"/>
      <c r="AD180" s="6"/>
      <c r="AE180" s="6"/>
      <c r="AF180" s="6"/>
    </row>
    <row r="181" spans="2:32">
      <c r="B181" s="42"/>
      <c r="C181" s="6"/>
      <c r="D181" s="6"/>
      <c r="E181" s="6"/>
      <c r="F181" s="6"/>
      <c r="G181" s="6"/>
      <c r="H181" s="6"/>
      <c r="I181" s="6"/>
      <c r="J181" s="6"/>
      <c r="K181" s="6"/>
      <c r="L181" s="6"/>
      <c r="M181" s="6"/>
      <c r="N181" s="6"/>
      <c r="O181" s="6"/>
      <c r="P181" s="6"/>
      <c r="Q181" s="6"/>
      <c r="R181" s="6"/>
      <c r="S181" s="6"/>
      <c r="T181" s="6"/>
      <c r="U181" s="6"/>
      <c r="V181" s="6"/>
      <c r="W181" s="6"/>
      <c r="X181" s="6"/>
      <c r="Y181" s="6"/>
      <c r="Z181" s="6"/>
      <c r="AA181" s="6"/>
      <c r="AB181" s="6"/>
      <c r="AC181" s="6"/>
      <c r="AD181" s="6"/>
      <c r="AE181" s="6"/>
      <c r="AF181" s="6"/>
    </row>
    <row r="182" spans="2:32">
      <c r="B182" s="42"/>
      <c r="C182" s="6"/>
      <c r="D182" s="6"/>
      <c r="E182" s="6"/>
      <c r="F182" s="6"/>
      <c r="G182" s="6"/>
      <c r="H182" s="6"/>
      <c r="I182" s="6"/>
      <c r="J182" s="6"/>
      <c r="K182" s="6"/>
      <c r="L182" s="6"/>
      <c r="M182" s="6"/>
      <c r="N182" s="6"/>
      <c r="O182" s="6"/>
      <c r="P182" s="6"/>
      <c r="Q182" s="6"/>
      <c r="R182" s="6"/>
      <c r="S182" s="6"/>
      <c r="T182" s="6"/>
      <c r="U182" s="6"/>
      <c r="V182" s="6"/>
      <c r="W182" s="6"/>
      <c r="X182" s="6"/>
      <c r="Y182" s="6"/>
      <c r="Z182" s="6"/>
      <c r="AA182" s="6"/>
      <c r="AB182" s="6"/>
      <c r="AC182" s="6"/>
      <c r="AD182" s="6"/>
      <c r="AE182" s="6"/>
      <c r="AF182" s="6"/>
    </row>
    <row r="183" spans="2:32">
      <c r="B183" s="42"/>
      <c r="C183" s="6"/>
      <c r="D183" s="6"/>
      <c r="E183" s="6"/>
      <c r="F183" s="6"/>
      <c r="G183" s="6"/>
      <c r="H183" s="6"/>
      <c r="I183" s="6"/>
      <c r="J183" s="6"/>
      <c r="K183" s="6"/>
      <c r="L183" s="6"/>
      <c r="M183" s="6"/>
      <c r="N183" s="6"/>
      <c r="O183" s="6"/>
      <c r="P183" s="6"/>
      <c r="Q183" s="6"/>
      <c r="R183" s="6"/>
      <c r="S183" s="6"/>
      <c r="T183" s="6"/>
      <c r="U183" s="6"/>
      <c r="V183" s="6"/>
      <c r="W183" s="6"/>
      <c r="X183" s="6"/>
      <c r="Y183" s="6"/>
      <c r="Z183" s="6"/>
      <c r="AA183" s="6"/>
      <c r="AB183" s="6"/>
      <c r="AC183" s="6"/>
      <c r="AD183" s="6"/>
      <c r="AE183" s="6"/>
      <c r="AF183" s="6"/>
    </row>
    <row r="184" spans="2:32">
      <c r="B184" s="42"/>
      <c r="C184" s="6"/>
      <c r="D184" s="6"/>
      <c r="E184" s="6"/>
      <c r="F184" s="6"/>
    </row>
    <row r="185" spans="2:32">
      <c r="B185" s="42"/>
      <c r="C185" s="6"/>
      <c r="D185" s="6"/>
      <c r="E185" s="6"/>
      <c r="F185" s="6"/>
    </row>
    <row r="186" spans="2:32">
      <c r="B186" s="42"/>
      <c r="C186" s="6"/>
      <c r="D186" s="6"/>
      <c r="E186" s="6"/>
      <c r="F186" s="6"/>
    </row>
    <row r="187" spans="2:32">
      <c r="B187" s="42"/>
      <c r="C187" s="6"/>
      <c r="D187" s="6"/>
      <c r="E187" s="6"/>
      <c r="F187" s="6"/>
    </row>
    <row r="188" spans="2:32">
      <c r="B188" s="42"/>
      <c r="C188" s="6"/>
      <c r="D188" s="6"/>
      <c r="E188" s="6"/>
      <c r="F188" s="6"/>
    </row>
    <row r="189" spans="2:32">
      <c r="B189" s="42"/>
      <c r="C189" s="6"/>
      <c r="D189" s="6"/>
      <c r="E189" s="6"/>
      <c r="F189" s="6"/>
    </row>
    <row r="190" spans="2:32">
      <c r="B190" s="42"/>
      <c r="C190" s="6"/>
      <c r="D190" s="6"/>
      <c r="E190" s="6"/>
      <c r="F190" s="6"/>
    </row>
    <row r="191" spans="2:32">
      <c r="B191" s="42"/>
      <c r="C191" s="6"/>
      <c r="D191" s="6"/>
      <c r="E191" s="6"/>
      <c r="F191" s="6"/>
    </row>
    <row r="192" spans="2:32">
      <c r="B192" s="42"/>
      <c r="C192" s="6"/>
      <c r="D192" s="6"/>
      <c r="E192" s="6"/>
      <c r="F192" s="6"/>
    </row>
    <row r="193" spans="2:6">
      <c r="B193" s="42"/>
      <c r="C193" s="6"/>
      <c r="D193" s="6"/>
      <c r="E193" s="6"/>
      <c r="F193" s="6"/>
    </row>
    <row r="194" spans="2:6">
      <c r="B194" s="42"/>
      <c r="C194" s="6"/>
      <c r="D194" s="6"/>
      <c r="E194" s="6"/>
      <c r="F194" s="6"/>
    </row>
    <row r="195" spans="2:6">
      <c r="B195" s="42"/>
      <c r="C195" s="6"/>
      <c r="D195" s="6"/>
      <c r="E195" s="6"/>
      <c r="F195" s="6"/>
    </row>
    <row r="196" spans="2:6">
      <c r="B196" s="42"/>
      <c r="C196" s="6"/>
      <c r="D196" s="6"/>
      <c r="E196" s="6"/>
      <c r="F196" s="6"/>
    </row>
    <row r="197" spans="2:6">
      <c r="B197" s="42"/>
      <c r="C197" s="6"/>
      <c r="D197" s="6"/>
      <c r="E197" s="6"/>
      <c r="F197" s="6"/>
    </row>
  </sheetData>
  <sheetProtection password="C41A" sheet="1" objects="1" scenarios="1"/>
  <mergeCells count="10">
    <mergeCell ref="H41:J43"/>
    <mergeCell ref="A1:A21"/>
    <mergeCell ref="B5:E5"/>
    <mergeCell ref="B6:E6"/>
    <mergeCell ref="B23:F23"/>
    <mergeCell ref="B24:E24"/>
    <mergeCell ref="A25:E25"/>
    <mergeCell ref="B1:F1"/>
    <mergeCell ref="F3:F21"/>
    <mergeCell ref="B2:E3"/>
  </mergeCells>
  <conditionalFormatting sqref="D26:D35 D8:D24">
    <cfRule type="containsText" dxfId="21" priority="74" stopIfTrue="1" operator="containsText" text="Green">
      <formula>NOT(ISERROR(SEARCH("Green",D8)))</formula>
    </cfRule>
    <cfRule type="containsText" dxfId="20" priority="76" stopIfTrue="1" operator="containsText" text="Red">
      <formula>NOT(ISERROR(SEARCH("Red",D8)))</formula>
    </cfRule>
  </conditionalFormatting>
  <conditionalFormatting sqref="B24:E24">
    <cfRule type="containsText" dxfId="19" priority="2" stopIfTrue="1" operator="containsText" text="AMBER">
      <formula>NOT(ISERROR(SEARCH("AMBER",B24)))</formula>
    </cfRule>
    <cfRule type="containsText" dxfId="18" priority="3" stopIfTrue="1" operator="containsText" text="RED">
      <formula>NOT(ISERROR(SEARCH("RED",B24)))</formula>
    </cfRule>
    <cfRule type="containsText" dxfId="17" priority="4" stopIfTrue="1" operator="containsText" text="GREEN">
      <formula>NOT(ISERROR(SEARCH("GREEN",B24)))</formula>
    </cfRule>
  </conditionalFormatting>
  <conditionalFormatting sqref="D8:D22">
    <cfRule type="containsText" dxfId="16" priority="1" stopIfTrue="1" operator="containsText" text="Amber">
      <formula>NOT(ISERROR(SEARCH("Amber",D8)))</formula>
    </cfRule>
  </conditionalFormatting>
  <dataValidations count="2">
    <dataValidation type="list" allowBlank="1" showInputMessage="1" showErrorMessage="1" sqref="D26:D35 D13:D22 D8:D11">
      <formula1>Risk_cat_3</formula1>
    </dataValidation>
    <dataValidation type="list" allowBlank="1" showInputMessage="1" showErrorMessage="1" sqref="D12">
      <formula1>Risk_cat_2</formula1>
    </dataValidation>
  </dataValidations>
  <pageMargins left="0.19" right="0.24" top="0.74803149606299213" bottom="0.74803149606299213" header="0.31496062992125984" footer="0.31496062992125984"/>
  <pageSetup paperSize="9" scale="65" orientation="portrait" r:id="rId1"/>
  <colBreaks count="1" manualBreakCount="1">
    <brk id="7" max="1048575" man="1"/>
  </colBreaks>
  <drawing r:id="rId2"/>
  <legacyDrawing r:id="rId3"/>
</worksheet>
</file>

<file path=xl/worksheets/sheet4.xml><?xml version="1.0" encoding="utf-8"?>
<worksheet xmlns="http://schemas.openxmlformats.org/spreadsheetml/2006/main" xmlns:r="http://schemas.openxmlformats.org/officeDocument/2006/relationships">
  <sheetPr>
    <tabColor theme="0"/>
  </sheetPr>
  <dimension ref="A1:Y163"/>
  <sheetViews>
    <sheetView showWhiteSpace="0" zoomScaleNormal="100" zoomScaleSheetLayoutView="100" zoomScalePageLayoutView="90" workbookViewId="0">
      <selection activeCell="B8" sqref="B8"/>
    </sheetView>
  </sheetViews>
  <sheetFormatPr defaultRowHeight="15"/>
  <cols>
    <col min="1" max="1" width="2.7109375" customWidth="1"/>
    <col min="2" max="2" width="6" bestFit="1" customWidth="1"/>
    <col min="3" max="3" width="54.85546875" bestFit="1" customWidth="1"/>
    <col min="4" max="4" width="22.7109375" customWidth="1"/>
    <col min="5" max="5" width="66.140625" customWidth="1"/>
    <col min="6" max="6" width="2.7109375" customWidth="1"/>
    <col min="7" max="7" width="6" hidden="1" customWidth="1"/>
    <col min="8" max="11" width="9.140625" hidden="1" customWidth="1"/>
    <col min="12" max="14" width="9.140625" customWidth="1"/>
  </cols>
  <sheetData>
    <row r="1" spans="1:25">
      <c r="A1" s="197"/>
      <c r="B1" s="197"/>
      <c r="C1" s="197"/>
      <c r="D1" s="197"/>
      <c r="E1" s="197"/>
      <c r="F1" s="210"/>
      <c r="G1" s="23"/>
      <c r="H1" s="6"/>
      <c r="I1" s="6"/>
      <c r="J1" s="6"/>
      <c r="K1" s="6"/>
      <c r="L1" s="6"/>
      <c r="M1" s="6"/>
      <c r="N1" s="6"/>
      <c r="O1" s="6"/>
      <c r="P1" s="6"/>
      <c r="Q1" s="6"/>
      <c r="R1" s="6"/>
      <c r="S1" s="6"/>
      <c r="T1" s="6"/>
      <c r="U1" s="6"/>
      <c r="V1" s="6"/>
      <c r="W1" s="6"/>
      <c r="X1" s="6"/>
      <c r="Y1" s="6"/>
    </row>
    <row r="2" spans="1:25" ht="67.5" customHeight="1">
      <c r="A2" s="187"/>
      <c r="B2" s="178" t="s">
        <v>10</v>
      </c>
      <c r="C2" s="185"/>
      <c r="D2" s="185"/>
      <c r="E2" s="209"/>
      <c r="F2" s="214"/>
      <c r="G2" s="102"/>
      <c r="H2" s="103"/>
      <c r="I2" s="103"/>
      <c r="J2" s="103"/>
      <c r="K2" s="103"/>
      <c r="L2" s="103"/>
      <c r="M2" s="103"/>
      <c r="N2" s="103"/>
      <c r="O2" s="103"/>
      <c r="P2" s="103"/>
      <c r="Q2" s="103"/>
      <c r="R2" s="103"/>
      <c r="S2" s="103"/>
      <c r="T2" s="103"/>
      <c r="U2" s="103"/>
      <c r="V2" s="103"/>
      <c r="W2" s="103"/>
      <c r="X2" s="103"/>
    </row>
    <row r="3" spans="1:25" ht="62.25" customHeight="1">
      <c r="A3" s="187"/>
      <c r="B3" s="185"/>
      <c r="C3" s="185"/>
      <c r="D3" s="185"/>
      <c r="E3" s="209"/>
      <c r="F3" s="215"/>
      <c r="G3" s="23"/>
      <c r="H3" s="6"/>
      <c r="I3" s="6"/>
      <c r="J3" s="6"/>
      <c r="K3" s="6"/>
      <c r="L3" s="6"/>
      <c r="M3" s="6"/>
      <c r="N3" s="6"/>
      <c r="O3" s="6"/>
      <c r="P3" s="6"/>
      <c r="Q3" s="6"/>
      <c r="R3" s="6"/>
      <c r="S3" s="6"/>
      <c r="T3" s="6"/>
      <c r="U3" s="6"/>
      <c r="V3" s="6"/>
      <c r="W3" s="6"/>
      <c r="X3" s="6"/>
    </row>
    <row r="4" spans="1:25" ht="18.75" customHeight="1">
      <c r="A4" s="211"/>
      <c r="B4" s="212"/>
      <c r="C4" s="212"/>
      <c r="D4" s="212"/>
      <c r="E4" s="212"/>
      <c r="F4" s="213"/>
      <c r="G4" s="23"/>
      <c r="H4" s="6"/>
      <c r="I4" s="6"/>
      <c r="J4" s="6"/>
      <c r="K4" s="6"/>
      <c r="L4" s="6"/>
      <c r="M4" s="6"/>
      <c r="N4" s="6"/>
      <c r="O4" s="6"/>
      <c r="P4" s="6"/>
      <c r="Q4" s="6"/>
      <c r="R4" s="6"/>
      <c r="S4" s="6"/>
      <c r="T4" s="6"/>
      <c r="U4" s="6"/>
      <c r="V4" s="6"/>
      <c r="W4" s="6"/>
      <c r="X4" s="6"/>
    </row>
    <row r="5" spans="1:25" ht="48" customHeight="1">
      <c r="A5" s="214"/>
      <c r="B5" s="179" t="s">
        <v>11</v>
      </c>
      <c r="C5" s="185"/>
      <c r="D5" s="185"/>
      <c r="E5" s="209"/>
      <c r="F5" s="214"/>
      <c r="G5" s="23"/>
      <c r="H5" s="6"/>
      <c r="I5" s="6"/>
      <c r="J5" s="6"/>
      <c r="K5" s="6"/>
      <c r="L5" s="6"/>
      <c r="M5" s="6"/>
      <c r="N5" s="6"/>
      <c r="O5" s="6"/>
      <c r="P5" s="6"/>
      <c r="Q5" s="6"/>
      <c r="R5" s="6"/>
      <c r="S5" s="6"/>
      <c r="T5" s="6"/>
      <c r="U5" s="6"/>
      <c r="V5" s="6"/>
      <c r="W5" s="6"/>
      <c r="X5" s="6"/>
      <c r="Y5" s="23"/>
    </row>
    <row r="6" spans="1:25" ht="21.75" customHeight="1">
      <c r="A6" s="215"/>
      <c r="B6" s="216" t="s">
        <v>19</v>
      </c>
      <c r="C6" s="216"/>
      <c r="D6" s="216"/>
      <c r="E6" s="216"/>
      <c r="F6" s="215"/>
      <c r="G6" s="23"/>
      <c r="H6" s="6"/>
      <c r="I6" s="6"/>
      <c r="J6" s="6"/>
      <c r="K6" s="6"/>
      <c r="L6" s="6"/>
      <c r="M6" s="6"/>
      <c r="N6" s="6"/>
      <c r="O6" s="6"/>
      <c r="P6" s="6"/>
      <c r="Q6" s="6"/>
      <c r="R6" s="6"/>
      <c r="S6" s="6"/>
      <c r="T6" s="6"/>
      <c r="U6" s="6"/>
      <c r="V6" s="6"/>
      <c r="W6" s="6"/>
      <c r="X6" s="6"/>
      <c r="Y6" s="23"/>
    </row>
    <row r="7" spans="1:25" ht="18.75">
      <c r="A7" s="215"/>
      <c r="B7" s="144"/>
      <c r="C7" s="136" t="s">
        <v>0</v>
      </c>
      <c r="D7" s="137" t="s">
        <v>65</v>
      </c>
      <c r="E7" s="141" t="s">
        <v>3</v>
      </c>
      <c r="F7" s="215"/>
      <c r="G7" s="23"/>
      <c r="H7" s="32" t="s">
        <v>13</v>
      </c>
      <c r="I7" s="33" t="s">
        <v>15</v>
      </c>
      <c r="J7" s="34" t="s">
        <v>18</v>
      </c>
      <c r="K7" s="6"/>
      <c r="L7" s="6"/>
      <c r="M7" s="6"/>
      <c r="N7" s="6"/>
      <c r="O7" s="6"/>
      <c r="P7" s="6"/>
      <c r="Q7" s="6"/>
      <c r="R7" s="6"/>
      <c r="S7" s="6"/>
      <c r="T7" s="6"/>
      <c r="U7" s="6"/>
      <c r="V7" s="6"/>
      <c r="W7" s="6"/>
      <c r="X7" s="6"/>
      <c r="Y7" s="23"/>
    </row>
    <row r="8" spans="1:25" ht="75">
      <c r="A8" s="215"/>
      <c r="B8" s="144">
        <v>4.0999999999999996</v>
      </c>
      <c r="C8" s="134" t="s">
        <v>92</v>
      </c>
      <c r="D8" s="135" t="s">
        <v>60</v>
      </c>
      <c r="E8" s="138"/>
      <c r="F8" s="215"/>
      <c r="G8" s="23"/>
      <c r="H8" s="31">
        <f>IF(D8="Red",1,0)</f>
        <v>0</v>
      </c>
      <c r="I8" s="31">
        <f>IF(D8="Amber",1,0)</f>
        <v>0</v>
      </c>
      <c r="J8" s="31">
        <f>IF(D8="Green",1,0)</f>
        <v>1</v>
      </c>
      <c r="K8" s="6"/>
      <c r="L8" s="6"/>
      <c r="M8" s="6"/>
      <c r="N8" s="6"/>
      <c r="O8" s="6"/>
      <c r="P8" s="6"/>
      <c r="Q8" s="6"/>
      <c r="R8" s="6"/>
      <c r="S8" s="6"/>
      <c r="T8" s="6"/>
      <c r="U8" s="6"/>
      <c r="V8" s="6"/>
      <c r="W8" s="6"/>
      <c r="X8" s="6"/>
      <c r="Y8" s="23"/>
    </row>
    <row r="9" spans="1:25" ht="112.5">
      <c r="A9" s="215"/>
      <c r="B9" s="144">
        <v>4.2</v>
      </c>
      <c r="C9" s="134" t="s">
        <v>81</v>
      </c>
      <c r="D9" s="135" t="s">
        <v>60</v>
      </c>
      <c r="E9" s="138"/>
      <c r="F9" s="215"/>
      <c r="G9" s="23"/>
      <c r="H9" s="31">
        <f>IF(D9="Red",1,0)</f>
        <v>0</v>
      </c>
      <c r="I9" s="31">
        <f>IF(D9="Amber",1,0)</f>
        <v>0</v>
      </c>
      <c r="J9" s="31">
        <f>IF(D9="Green",1,0)</f>
        <v>1</v>
      </c>
      <c r="K9" s="6"/>
      <c r="L9" s="6"/>
      <c r="M9" s="6"/>
      <c r="N9" s="6"/>
      <c r="O9" s="6"/>
      <c r="P9" s="6"/>
      <c r="Q9" s="6"/>
      <c r="R9" s="6"/>
      <c r="S9" s="6"/>
      <c r="T9" s="6"/>
      <c r="U9" s="6"/>
      <c r="V9" s="6"/>
      <c r="W9" s="6"/>
      <c r="X9" s="6"/>
      <c r="Y9" s="23"/>
    </row>
    <row r="10" spans="1:25" ht="112.5">
      <c r="A10" s="215"/>
      <c r="B10" s="144">
        <v>4.3</v>
      </c>
      <c r="C10" s="134" t="s">
        <v>93</v>
      </c>
      <c r="D10" s="135" t="s">
        <v>60</v>
      </c>
      <c r="E10" s="138"/>
      <c r="F10" s="215"/>
      <c r="G10" s="23"/>
      <c r="H10" s="31">
        <f>IF(D10="Red",1,0)</f>
        <v>0</v>
      </c>
      <c r="I10" s="31">
        <f>IF(D10="Amber",1,0)</f>
        <v>0</v>
      </c>
      <c r="J10" s="31">
        <f>IF(D10="Green",1,0)</f>
        <v>1</v>
      </c>
      <c r="K10" s="6"/>
      <c r="L10" s="6"/>
      <c r="M10" s="6"/>
      <c r="N10" s="6"/>
      <c r="O10" s="6"/>
      <c r="P10" s="6"/>
      <c r="Q10" s="6"/>
      <c r="R10" s="6"/>
      <c r="S10" s="6"/>
      <c r="T10" s="6"/>
      <c r="U10" s="6"/>
      <c r="V10" s="6"/>
      <c r="W10" s="6"/>
      <c r="X10" s="6"/>
      <c r="Y10" s="23"/>
    </row>
    <row r="11" spans="1:25" ht="75">
      <c r="A11" s="215"/>
      <c r="B11" s="144">
        <v>4.4000000000000004</v>
      </c>
      <c r="C11" s="134" t="s">
        <v>94</v>
      </c>
      <c r="D11" s="135" t="s">
        <v>60</v>
      </c>
      <c r="E11" s="138"/>
      <c r="F11" s="215"/>
      <c r="G11" s="23"/>
      <c r="H11" s="31">
        <f>IF(D11="Red",1,0)</f>
        <v>0</v>
      </c>
      <c r="I11" s="31">
        <f>IF(D11="Amber",1,0)</f>
        <v>0</v>
      </c>
      <c r="J11" s="31">
        <f>IF(D11="Green",1,0)</f>
        <v>1</v>
      </c>
      <c r="K11" s="6"/>
      <c r="L11" s="6"/>
      <c r="M11" s="6"/>
      <c r="N11" s="6"/>
      <c r="O11" s="6"/>
      <c r="P11" s="6"/>
      <c r="Q11" s="6"/>
      <c r="R11" s="6"/>
      <c r="S11" s="6"/>
      <c r="T11" s="6"/>
      <c r="U11" s="6"/>
      <c r="V11" s="6"/>
      <c r="W11" s="6"/>
      <c r="X11" s="6"/>
      <c r="Y11" s="23"/>
    </row>
    <row r="12" spans="1:25" ht="26.25">
      <c r="A12" s="12"/>
      <c r="B12" s="201" t="s">
        <v>57</v>
      </c>
      <c r="C12" s="202"/>
      <c r="D12" s="202"/>
      <c r="E12" s="202"/>
      <c r="F12" s="202"/>
      <c r="G12" s="6"/>
      <c r="H12" s="6"/>
      <c r="I12" s="6"/>
      <c r="J12" s="6"/>
      <c r="K12" s="6"/>
      <c r="L12" s="6"/>
      <c r="M12" s="6"/>
      <c r="N12" s="6"/>
      <c r="O12" s="6"/>
      <c r="P12" s="6"/>
      <c r="Q12" s="6"/>
      <c r="R12" s="6"/>
      <c r="S12" s="6"/>
      <c r="T12" s="6"/>
      <c r="U12" s="6"/>
      <c r="V12" s="6"/>
      <c r="W12" s="6"/>
      <c r="X12" s="6"/>
      <c r="Y12" s="6"/>
    </row>
    <row r="13" spans="1:25" ht="26.25">
      <c r="A13" s="12"/>
      <c r="B13" s="184" t="str">
        <f>IF('STRATEGIC GOVERNANCE'!H30=1,"HIGH",H30)</f>
        <v>GREEN</v>
      </c>
      <c r="C13" s="185"/>
      <c r="D13" s="185"/>
      <c r="E13" s="185"/>
      <c r="F13" s="29"/>
      <c r="G13" s="6"/>
      <c r="H13" s="6"/>
      <c r="I13" s="6"/>
      <c r="J13" s="6"/>
      <c r="K13" s="6"/>
      <c r="L13" s="6"/>
      <c r="M13" s="6"/>
      <c r="N13" s="6"/>
      <c r="O13" s="6"/>
      <c r="P13" s="6"/>
      <c r="Q13" s="6"/>
      <c r="R13" s="6"/>
      <c r="S13" s="6"/>
      <c r="T13" s="6"/>
      <c r="U13" s="6"/>
      <c r="V13" s="6"/>
      <c r="W13" s="6"/>
      <c r="X13" s="6"/>
      <c r="Y13" s="6"/>
    </row>
    <row r="14" spans="1:25">
      <c r="A14" s="197"/>
      <c r="B14" s="185"/>
      <c r="C14" s="185"/>
      <c r="D14" s="185"/>
      <c r="E14" s="185"/>
      <c r="F14" s="29"/>
      <c r="G14" s="6"/>
      <c r="H14" s="50" t="s">
        <v>13</v>
      </c>
      <c r="I14" s="51" t="s">
        <v>15</v>
      </c>
      <c r="J14" s="52" t="s">
        <v>14</v>
      </c>
      <c r="K14" s="6"/>
      <c r="L14" s="6"/>
      <c r="M14" s="6"/>
      <c r="N14" s="6"/>
      <c r="O14" s="6"/>
      <c r="P14" s="6"/>
      <c r="Q14" s="6"/>
      <c r="R14" s="6"/>
      <c r="S14" s="6"/>
      <c r="T14" s="6"/>
      <c r="U14" s="6"/>
      <c r="V14" s="6"/>
      <c r="W14" s="6"/>
      <c r="X14" s="6"/>
      <c r="Y14" s="6"/>
    </row>
    <row r="15" spans="1:25" ht="60.75" customHeight="1">
      <c r="A15" s="6"/>
      <c r="B15" s="6"/>
      <c r="C15" s="6"/>
      <c r="D15" s="6"/>
      <c r="E15" s="44"/>
      <c r="F15" s="6"/>
      <c r="G15" s="6"/>
      <c r="H15" s="31">
        <f>SUM(H8:H11)</f>
        <v>0</v>
      </c>
      <c r="I15" s="31">
        <f>SUM(I8:I11)</f>
        <v>0</v>
      </c>
      <c r="J15" s="31">
        <f>SUM(J8:J11)</f>
        <v>4</v>
      </c>
      <c r="K15" s="6"/>
      <c r="L15" s="6"/>
      <c r="M15" s="6"/>
      <c r="N15" s="6"/>
      <c r="O15" s="6"/>
      <c r="P15" s="6"/>
      <c r="Q15" s="6"/>
      <c r="R15" s="6"/>
      <c r="S15" s="6"/>
      <c r="T15" s="6"/>
      <c r="U15" s="6"/>
      <c r="V15" s="6"/>
      <c r="W15" s="6"/>
      <c r="X15" s="6"/>
      <c r="Y15" s="6"/>
    </row>
    <row r="16" spans="1:25" ht="47.25" customHeight="1">
      <c r="A16" s="6"/>
      <c r="B16" s="6"/>
      <c r="C16" s="6"/>
      <c r="D16" s="6"/>
      <c r="E16" s="44"/>
      <c r="F16" s="6"/>
      <c r="G16" s="6"/>
      <c r="H16" s="6"/>
      <c r="I16" s="6"/>
      <c r="J16" s="6"/>
      <c r="K16" s="6"/>
      <c r="L16" s="6"/>
      <c r="M16" s="6"/>
      <c r="N16" s="6"/>
      <c r="O16" s="6"/>
      <c r="P16" s="6"/>
      <c r="Q16" s="6"/>
      <c r="R16" s="6"/>
      <c r="S16" s="6"/>
      <c r="T16" s="6"/>
      <c r="U16" s="6"/>
      <c r="V16" s="6"/>
      <c r="W16" s="6"/>
      <c r="X16" s="6"/>
      <c r="Y16" s="6"/>
    </row>
    <row r="17" spans="1:25" ht="96" customHeight="1">
      <c r="A17" s="6"/>
      <c r="B17" s="6"/>
      <c r="C17" s="6"/>
      <c r="D17" s="6"/>
      <c r="E17" s="44"/>
      <c r="F17" s="6"/>
      <c r="G17" s="6"/>
      <c r="H17" s="6"/>
      <c r="I17" s="6"/>
      <c r="J17" s="6"/>
      <c r="K17" s="6"/>
      <c r="L17" s="6"/>
      <c r="M17" s="6"/>
      <c r="N17" s="6"/>
      <c r="O17" s="6"/>
      <c r="P17" s="6"/>
      <c r="Q17" s="6"/>
      <c r="R17" s="6"/>
      <c r="S17" s="6"/>
      <c r="T17" s="6"/>
      <c r="U17" s="6"/>
      <c r="V17" s="6"/>
      <c r="W17" s="6"/>
      <c r="X17" s="6"/>
      <c r="Y17" s="6"/>
    </row>
    <row r="18" spans="1:25">
      <c r="A18" s="6"/>
      <c r="B18" s="6"/>
      <c r="C18" s="6"/>
      <c r="D18" s="6"/>
      <c r="E18" s="44"/>
      <c r="F18" s="6"/>
      <c r="G18" s="6"/>
      <c r="H18" s="6"/>
      <c r="I18" s="6"/>
      <c r="J18" s="6"/>
      <c r="K18" s="6"/>
      <c r="L18" s="6"/>
      <c r="M18" s="6"/>
      <c r="N18" s="6"/>
      <c r="O18" s="6"/>
      <c r="P18" s="6"/>
      <c r="Q18" s="6"/>
      <c r="R18" s="6"/>
      <c r="S18" s="6"/>
      <c r="T18" s="6"/>
      <c r="U18" s="6"/>
      <c r="V18" s="6"/>
      <c r="W18" s="6"/>
      <c r="X18" s="6"/>
      <c r="Y18" s="6"/>
    </row>
    <row r="19" spans="1:25">
      <c r="A19" s="6"/>
      <c r="B19" s="6"/>
      <c r="C19" s="6"/>
      <c r="D19" s="6"/>
      <c r="E19" s="44"/>
      <c r="F19" s="6"/>
      <c r="G19" s="6"/>
      <c r="H19" s="6"/>
      <c r="I19" s="6"/>
      <c r="J19" s="6"/>
      <c r="K19" s="6"/>
      <c r="L19" s="6"/>
      <c r="M19" s="6"/>
      <c r="N19" s="6"/>
      <c r="O19" s="6"/>
      <c r="P19" s="6"/>
      <c r="Q19" s="6"/>
      <c r="R19" s="6"/>
      <c r="S19" s="6"/>
      <c r="T19" s="6"/>
      <c r="U19" s="6"/>
      <c r="V19" s="6"/>
      <c r="W19" s="6"/>
      <c r="X19" s="6"/>
      <c r="Y19" s="6"/>
    </row>
    <row r="20" spans="1:25">
      <c r="A20" s="6"/>
      <c r="B20" s="6"/>
      <c r="C20" s="6"/>
      <c r="D20" s="6"/>
      <c r="E20" s="44"/>
      <c r="F20" s="6"/>
      <c r="G20" s="6"/>
      <c r="H20" s="6"/>
      <c r="I20" s="6"/>
      <c r="J20" s="6"/>
      <c r="K20" s="6"/>
      <c r="L20" s="6"/>
      <c r="M20" s="6"/>
      <c r="N20" s="6"/>
      <c r="O20" s="6"/>
      <c r="P20" s="6"/>
      <c r="Q20" s="6"/>
      <c r="R20" s="6"/>
      <c r="S20" s="6"/>
      <c r="T20" s="6"/>
      <c r="U20" s="6"/>
      <c r="V20" s="6"/>
      <c r="W20" s="6"/>
      <c r="X20" s="6"/>
      <c r="Y20" s="6"/>
    </row>
    <row r="21" spans="1:25">
      <c r="A21" s="6"/>
      <c r="B21" s="6"/>
      <c r="C21" s="6"/>
      <c r="D21" s="6"/>
      <c r="E21" s="44"/>
      <c r="F21" s="6"/>
      <c r="G21" s="6"/>
      <c r="H21" s="6"/>
      <c r="I21" s="6"/>
      <c r="J21" s="6"/>
      <c r="K21" s="6"/>
      <c r="L21" s="6"/>
      <c r="M21" s="6"/>
      <c r="N21" s="6"/>
      <c r="O21" s="6"/>
      <c r="P21" s="6"/>
      <c r="Q21" s="6"/>
      <c r="R21" s="6"/>
      <c r="S21" s="6"/>
      <c r="T21" s="6"/>
      <c r="U21" s="6"/>
      <c r="V21" s="6"/>
      <c r="W21" s="6"/>
      <c r="X21" s="6"/>
      <c r="Y21" s="6"/>
    </row>
    <row r="22" spans="1:25">
      <c r="A22" s="6"/>
      <c r="B22" s="6"/>
      <c r="C22" s="6"/>
      <c r="D22" s="6"/>
      <c r="E22" s="44"/>
      <c r="F22" s="6"/>
      <c r="G22" s="6"/>
      <c r="H22" s="47" t="s">
        <v>20</v>
      </c>
      <c r="I22" s="6"/>
      <c r="J22" s="6"/>
      <c r="K22" s="46"/>
      <c r="L22" s="6"/>
      <c r="M22" s="6"/>
      <c r="N22" s="6"/>
      <c r="O22" s="6"/>
      <c r="P22" s="6"/>
      <c r="Q22" s="6"/>
      <c r="R22" s="6"/>
      <c r="S22" s="6"/>
      <c r="T22" s="6"/>
      <c r="U22" s="6"/>
      <c r="V22" s="6"/>
      <c r="W22" s="6"/>
      <c r="X22" s="6"/>
      <c r="Y22" s="6"/>
    </row>
    <row r="23" spans="1:25">
      <c r="A23" s="6"/>
      <c r="B23" s="6"/>
      <c r="C23" s="6"/>
      <c r="D23" s="6"/>
      <c r="E23" s="44"/>
      <c r="F23" s="6"/>
      <c r="G23" s="6"/>
      <c r="H23" s="6" t="s">
        <v>21</v>
      </c>
      <c r="I23" s="6"/>
      <c r="J23" s="6">
        <f>MAX(H15:J15)</f>
        <v>4</v>
      </c>
      <c r="K23" s="46"/>
      <c r="L23" s="6"/>
      <c r="M23" s="6"/>
      <c r="N23" s="6"/>
      <c r="O23" s="6"/>
      <c r="P23" s="6"/>
      <c r="Q23" s="6"/>
      <c r="R23" s="6"/>
      <c r="S23" s="6"/>
      <c r="T23" s="6"/>
      <c r="U23" s="6"/>
      <c r="V23" s="6"/>
      <c r="W23" s="6"/>
      <c r="X23" s="6"/>
      <c r="Y23" s="6"/>
    </row>
    <row r="24" spans="1:25">
      <c r="A24" s="6"/>
      <c r="B24" s="6"/>
      <c r="C24" s="6"/>
      <c r="D24" s="6"/>
      <c r="E24" s="44"/>
      <c r="F24" s="6"/>
      <c r="G24" s="6"/>
      <c r="H24" s="49" t="s">
        <v>23</v>
      </c>
      <c r="I24" s="6"/>
      <c r="J24" s="6">
        <f>IF(J23=H15,1,0)</f>
        <v>0</v>
      </c>
      <c r="K24" s="46">
        <f>+J24*3</f>
        <v>0</v>
      </c>
      <c r="L24" s="6"/>
      <c r="M24" s="6"/>
      <c r="N24" s="6"/>
      <c r="O24" s="6"/>
      <c r="P24" s="6"/>
      <c r="Q24" s="6"/>
      <c r="R24" s="6"/>
      <c r="S24" s="6"/>
      <c r="T24" s="6"/>
      <c r="U24" s="6"/>
      <c r="V24" s="6"/>
      <c r="W24" s="6"/>
      <c r="X24" s="6"/>
      <c r="Y24" s="6"/>
    </row>
    <row r="25" spans="1:25">
      <c r="A25" s="6"/>
      <c r="B25" s="6"/>
      <c r="C25" s="6"/>
      <c r="D25" s="6"/>
      <c r="E25" s="44"/>
      <c r="F25" s="6"/>
      <c r="G25" s="6"/>
      <c r="H25" s="49" t="s">
        <v>24</v>
      </c>
      <c r="I25" s="6"/>
      <c r="J25" s="6">
        <f>IF(J23=I15,1,0)</f>
        <v>0</v>
      </c>
      <c r="K25" s="46">
        <f>+J25*2</f>
        <v>0</v>
      </c>
      <c r="L25" s="6"/>
      <c r="M25" s="6"/>
      <c r="N25" s="6"/>
      <c r="O25" s="6"/>
      <c r="P25" s="6"/>
      <c r="Q25" s="6"/>
      <c r="R25" s="6"/>
      <c r="S25" s="6"/>
      <c r="T25" s="6"/>
      <c r="U25" s="6"/>
      <c r="V25" s="6"/>
      <c r="W25" s="6"/>
      <c r="X25" s="6"/>
      <c r="Y25" s="6"/>
    </row>
    <row r="26" spans="1:25">
      <c r="A26" s="6"/>
      <c r="B26" s="6"/>
      <c r="C26" s="6"/>
      <c r="D26" s="6"/>
      <c r="E26" s="44"/>
      <c r="F26" s="6"/>
      <c r="G26" s="6"/>
      <c r="H26" s="49" t="s">
        <v>25</v>
      </c>
      <c r="I26" s="6"/>
      <c r="J26" s="6">
        <f>IF(J23=J15,1,0)</f>
        <v>1</v>
      </c>
      <c r="K26" s="46">
        <f>+J26*1</f>
        <v>1</v>
      </c>
      <c r="L26" s="6"/>
      <c r="M26" s="6"/>
      <c r="N26" s="6"/>
      <c r="O26" s="6"/>
      <c r="P26" s="6"/>
      <c r="Q26" s="6"/>
      <c r="R26" s="6"/>
      <c r="S26" s="6"/>
      <c r="T26" s="6"/>
      <c r="U26" s="6"/>
      <c r="V26" s="6"/>
      <c r="W26" s="6"/>
      <c r="X26" s="6"/>
      <c r="Y26" s="6"/>
    </row>
    <row r="27" spans="1:25">
      <c r="A27" s="6"/>
      <c r="B27" s="6"/>
      <c r="C27" s="6"/>
      <c r="D27" s="6"/>
      <c r="E27" s="6"/>
      <c r="F27" s="6"/>
      <c r="G27" s="6"/>
      <c r="H27" s="6"/>
      <c r="I27" s="6"/>
      <c r="J27" s="6"/>
      <c r="K27" s="6"/>
      <c r="L27" s="6"/>
      <c r="M27" s="6"/>
      <c r="N27" s="6"/>
      <c r="O27" s="6"/>
      <c r="P27" s="6"/>
      <c r="Q27" s="6"/>
      <c r="R27" s="6"/>
      <c r="S27" s="6"/>
      <c r="T27" s="6"/>
      <c r="U27" s="6"/>
      <c r="V27" s="6"/>
      <c r="W27" s="6"/>
      <c r="X27" s="6"/>
      <c r="Y27" s="6"/>
    </row>
    <row r="28" spans="1:25">
      <c r="A28" s="6"/>
      <c r="B28" s="6"/>
      <c r="C28" s="6"/>
      <c r="D28" s="6"/>
      <c r="E28" s="6"/>
      <c r="F28" s="6"/>
      <c r="G28" s="6"/>
      <c r="H28" s="6" t="s">
        <v>22</v>
      </c>
      <c r="I28" s="6"/>
      <c r="J28" s="6">
        <f>MAX(K24:K26)</f>
        <v>1</v>
      </c>
      <c r="K28" s="6"/>
      <c r="L28" s="6"/>
      <c r="M28" s="6"/>
      <c r="N28" s="6"/>
      <c r="O28" s="6"/>
      <c r="P28" s="6"/>
      <c r="Q28" s="6"/>
      <c r="R28" s="6"/>
      <c r="S28" s="6"/>
      <c r="T28" s="6"/>
      <c r="U28" s="6"/>
      <c r="V28" s="6"/>
      <c r="W28" s="6"/>
      <c r="X28" s="6"/>
      <c r="Y28" s="6"/>
    </row>
    <row r="29" spans="1:25">
      <c r="A29" s="6"/>
      <c r="B29" s="6"/>
      <c r="C29" s="6"/>
      <c r="D29" s="6"/>
      <c r="E29" s="6"/>
      <c r="F29" s="6"/>
      <c r="G29" s="6"/>
      <c r="H29" s="6"/>
      <c r="I29" s="6"/>
      <c r="J29" s="6"/>
      <c r="K29" s="6"/>
      <c r="L29" s="6"/>
      <c r="M29" s="6"/>
      <c r="N29" s="6"/>
      <c r="O29" s="6"/>
      <c r="P29" s="6"/>
      <c r="Q29" s="6"/>
      <c r="R29" s="6"/>
      <c r="S29" s="6"/>
      <c r="T29" s="6"/>
      <c r="U29" s="6"/>
      <c r="V29" s="6"/>
      <c r="W29" s="6"/>
      <c r="X29" s="6"/>
      <c r="Y29" s="6"/>
    </row>
    <row r="30" spans="1:25">
      <c r="A30" s="6"/>
      <c r="B30" s="6"/>
      <c r="C30" s="6"/>
      <c r="D30" s="6"/>
      <c r="E30" s="6"/>
      <c r="F30" s="6"/>
      <c r="G30" s="6"/>
      <c r="H30" s="48" t="str">
        <f>IF(K24=J28,"RED",
IF(K25=J28,"AMBER","GREEN"))</f>
        <v>GREEN</v>
      </c>
      <c r="I30" s="6"/>
      <c r="J30" s="6"/>
      <c r="K30" s="6"/>
      <c r="L30" s="6"/>
      <c r="M30" s="6"/>
      <c r="N30" s="6"/>
      <c r="O30" s="6"/>
      <c r="P30" s="6"/>
      <c r="Q30" s="6"/>
      <c r="R30" s="6"/>
      <c r="S30" s="6"/>
      <c r="T30" s="6"/>
      <c r="U30" s="6"/>
      <c r="V30" s="6"/>
      <c r="W30" s="6"/>
      <c r="X30" s="6"/>
      <c r="Y30" s="6"/>
    </row>
    <row r="31" spans="1:25">
      <c r="A31" s="6"/>
      <c r="B31" s="6"/>
      <c r="C31" s="6"/>
      <c r="D31" s="6"/>
      <c r="E31" s="6"/>
      <c r="F31" s="6"/>
      <c r="G31" s="6"/>
      <c r="H31" s="188" t="s">
        <v>64</v>
      </c>
      <c r="I31" s="189"/>
      <c r="J31" s="190"/>
      <c r="K31" s="6"/>
      <c r="L31" s="6"/>
      <c r="M31" s="6"/>
      <c r="N31" s="6"/>
      <c r="O31" s="6"/>
      <c r="P31" s="6"/>
      <c r="Q31" s="6"/>
      <c r="R31" s="6"/>
      <c r="S31" s="6"/>
      <c r="T31" s="6"/>
      <c r="U31" s="6"/>
      <c r="V31" s="6"/>
      <c r="W31" s="6"/>
      <c r="X31" s="6"/>
      <c r="Y31" s="6"/>
    </row>
    <row r="32" spans="1:25">
      <c r="A32" s="6"/>
      <c r="B32" s="6"/>
      <c r="C32" s="6"/>
      <c r="D32" s="6"/>
      <c r="E32" s="6"/>
      <c r="F32" s="6"/>
      <c r="G32" s="6"/>
      <c r="H32" s="191"/>
      <c r="I32" s="192"/>
      <c r="J32" s="193"/>
      <c r="K32" s="6"/>
      <c r="L32" s="6"/>
      <c r="M32" s="6"/>
      <c r="N32" s="6"/>
      <c r="O32" s="6"/>
      <c r="P32" s="6"/>
      <c r="Q32" s="6"/>
      <c r="R32" s="6"/>
      <c r="S32" s="6"/>
      <c r="T32" s="6"/>
      <c r="U32" s="6"/>
      <c r="V32" s="6"/>
      <c r="W32" s="6"/>
      <c r="X32" s="6"/>
      <c r="Y32" s="6"/>
    </row>
    <row r="33" spans="1:25">
      <c r="A33" s="6"/>
      <c r="B33" s="6"/>
      <c r="C33" s="6"/>
      <c r="D33" s="6"/>
      <c r="E33" s="6"/>
      <c r="F33" s="6"/>
      <c r="G33" s="6"/>
      <c r="H33" s="203"/>
      <c r="I33" s="204"/>
      <c r="J33" s="205"/>
      <c r="K33" s="6"/>
      <c r="L33" s="6"/>
      <c r="M33" s="6"/>
      <c r="N33" s="6"/>
      <c r="O33" s="6"/>
      <c r="P33" s="6"/>
      <c r="Q33" s="6"/>
      <c r="R33" s="6"/>
      <c r="S33" s="6"/>
      <c r="T33" s="6"/>
      <c r="U33" s="6"/>
      <c r="V33" s="6"/>
      <c r="W33" s="6"/>
      <c r="X33" s="6"/>
      <c r="Y33" s="6"/>
    </row>
    <row r="34" spans="1:25">
      <c r="A34" s="6"/>
      <c r="B34" s="6"/>
      <c r="C34" s="6"/>
      <c r="D34" s="6"/>
      <c r="E34" s="6"/>
      <c r="F34" s="6"/>
      <c r="G34" s="6"/>
      <c r="H34" s="6"/>
      <c r="I34" s="6"/>
      <c r="J34" s="6"/>
      <c r="K34" s="6"/>
      <c r="L34" s="6"/>
      <c r="M34" s="6"/>
      <c r="N34" s="6"/>
      <c r="O34" s="6"/>
      <c r="P34" s="6"/>
      <c r="Q34" s="6"/>
      <c r="R34" s="6"/>
      <c r="S34" s="6"/>
      <c r="T34" s="6"/>
      <c r="U34" s="6"/>
      <c r="V34" s="6"/>
      <c r="W34" s="6"/>
      <c r="X34" s="6"/>
      <c r="Y34" s="6"/>
    </row>
    <row r="35" spans="1:25">
      <c r="A35" s="6"/>
      <c r="B35" s="6"/>
      <c r="C35" s="6"/>
      <c r="D35" s="6"/>
      <c r="E35" s="6"/>
      <c r="F35" s="6"/>
      <c r="G35" s="6"/>
      <c r="H35" s="6"/>
      <c r="I35" s="6"/>
      <c r="J35" s="6"/>
      <c r="K35" s="6"/>
      <c r="L35" s="6"/>
      <c r="M35" s="6"/>
      <c r="N35" s="6"/>
      <c r="O35" s="6"/>
      <c r="P35" s="6"/>
      <c r="Q35" s="6"/>
      <c r="R35" s="6"/>
      <c r="S35" s="6"/>
      <c r="T35" s="6"/>
      <c r="U35" s="6"/>
      <c r="V35" s="6"/>
      <c r="W35" s="6"/>
      <c r="X35" s="6"/>
      <c r="Y35" s="6"/>
    </row>
    <row r="36" spans="1:25">
      <c r="A36" s="6"/>
      <c r="B36" s="6"/>
      <c r="C36" s="6"/>
      <c r="D36" s="6"/>
      <c r="E36" s="6"/>
      <c r="F36" s="6"/>
      <c r="G36" s="6"/>
      <c r="H36" s="6"/>
      <c r="I36" s="6"/>
      <c r="J36" s="6"/>
      <c r="K36" s="6"/>
      <c r="L36" s="6"/>
      <c r="M36" s="6"/>
      <c r="N36" s="6"/>
      <c r="O36" s="6"/>
      <c r="P36" s="6"/>
      <c r="Q36" s="6"/>
      <c r="R36" s="6"/>
      <c r="S36" s="6"/>
      <c r="T36" s="6"/>
      <c r="U36" s="6"/>
      <c r="V36" s="6"/>
      <c r="W36" s="6"/>
      <c r="X36" s="6"/>
      <c r="Y36" s="6"/>
    </row>
    <row r="37" spans="1:25">
      <c r="A37" s="6"/>
      <c r="B37" s="6"/>
      <c r="C37" s="6"/>
      <c r="D37" s="6"/>
      <c r="E37" s="6"/>
      <c r="F37" s="6"/>
      <c r="G37" s="6"/>
      <c r="H37" s="6"/>
      <c r="I37" s="6"/>
      <c r="J37" s="6"/>
      <c r="K37" s="6"/>
      <c r="L37" s="6"/>
      <c r="M37" s="6"/>
      <c r="N37" s="6"/>
      <c r="O37" s="6"/>
      <c r="P37" s="6"/>
      <c r="Q37" s="6"/>
      <c r="R37" s="6"/>
      <c r="S37" s="6"/>
      <c r="T37" s="6"/>
      <c r="U37" s="6"/>
      <c r="V37" s="6"/>
      <c r="W37" s="6"/>
      <c r="X37" s="6"/>
      <c r="Y37" s="6"/>
    </row>
    <row r="38" spans="1:25">
      <c r="A38" s="6"/>
      <c r="B38" s="6"/>
      <c r="C38" s="6"/>
      <c r="D38" s="6"/>
      <c r="E38" s="6"/>
      <c r="F38" s="6"/>
      <c r="G38" s="6"/>
      <c r="H38" s="6"/>
      <c r="I38" s="6"/>
      <c r="J38" s="6"/>
      <c r="K38" s="6"/>
      <c r="L38" s="6"/>
      <c r="M38" s="6"/>
      <c r="N38" s="6"/>
      <c r="O38" s="6"/>
      <c r="P38" s="6"/>
      <c r="Q38" s="6"/>
      <c r="R38" s="6"/>
      <c r="S38" s="6"/>
      <c r="T38" s="6"/>
      <c r="U38" s="6"/>
      <c r="V38" s="6"/>
      <c r="W38" s="6"/>
      <c r="X38" s="6"/>
      <c r="Y38" s="6"/>
    </row>
    <row r="39" spans="1:25">
      <c r="A39" s="6"/>
      <c r="B39" s="6"/>
      <c r="C39" s="6"/>
      <c r="D39" s="6"/>
      <c r="E39" s="6"/>
      <c r="F39" s="6"/>
      <c r="G39" s="6"/>
      <c r="H39" s="6"/>
      <c r="I39" s="6"/>
      <c r="J39" s="6"/>
      <c r="K39" s="6"/>
      <c r="L39" s="6"/>
      <c r="M39" s="6"/>
      <c r="N39" s="6"/>
      <c r="O39" s="6"/>
      <c r="P39" s="6"/>
      <c r="Q39" s="6"/>
      <c r="R39" s="6"/>
      <c r="S39" s="6"/>
      <c r="T39" s="6"/>
      <c r="U39" s="6"/>
      <c r="V39" s="6"/>
      <c r="W39" s="6"/>
      <c r="X39" s="6"/>
      <c r="Y39" s="6"/>
    </row>
    <row r="40" spans="1:25">
      <c r="A40" s="6"/>
      <c r="B40" s="6"/>
      <c r="C40" s="6"/>
      <c r="D40" s="6"/>
      <c r="E40" s="6"/>
      <c r="F40" s="6"/>
      <c r="G40" s="6"/>
      <c r="H40" s="6"/>
      <c r="I40" s="6"/>
      <c r="J40" s="6"/>
      <c r="K40" s="6"/>
      <c r="L40" s="6"/>
      <c r="M40" s="6"/>
      <c r="N40" s="6"/>
      <c r="O40" s="6"/>
      <c r="P40" s="6"/>
      <c r="Q40" s="6"/>
      <c r="R40" s="6"/>
      <c r="S40" s="6"/>
      <c r="T40" s="6"/>
      <c r="U40" s="6"/>
      <c r="V40" s="6"/>
      <c r="W40" s="6"/>
      <c r="X40" s="6"/>
      <c r="Y40" s="6"/>
    </row>
    <row r="41" spans="1:25">
      <c r="A41" s="6"/>
      <c r="B41" s="6"/>
      <c r="C41" s="6"/>
      <c r="D41" s="6"/>
      <c r="E41" s="6"/>
      <c r="F41" s="6"/>
      <c r="G41" s="6"/>
      <c r="H41" s="6"/>
      <c r="I41" s="6"/>
      <c r="J41" s="6"/>
      <c r="K41" s="6"/>
      <c r="L41" s="6"/>
      <c r="M41" s="6"/>
      <c r="N41" s="6"/>
      <c r="O41" s="6"/>
      <c r="P41" s="6"/>
      <c r="Q41" s="6"/>
      <c r="R41" s="6"/>
      <c r="S41" s="6"/>
      <c r="T41" s="6"/>
      <c r="U41" s="6"/>
      <c r="V41" s="6"/>
      <c r="W41" s="6"/>
      <c r="X41" s="6"/>
      <c r="Y41" s="6"/>
    </row>
    <row r="42" spans="1:25">
      <c r="A42" s="6"/>
      <c r="B42" s="6"/>
      <c r="C42" s="6"/>
      <c r="D42" s="6"/>
      <c r="E42" s="6"/>
      <c r="F42" s="6"/>
      <c r="G42" s="6"/>
      <c r="H42" s="6"/>
      <c r="I42" s="6"/>
      <c r="J42" s="6"/>
      <c r="K42" s="6"/>
      <c r="L42" s="6"/>
      <c r="M42" s="6"/>
      <c r="N42" s="6"/>
      <c r="O42" s="6"/>
      <c r="P42" s="6"/>
      <c r="Q42" s="6"/>
      <c r="R42" s="6"/>
      <c r="S42" s="6"/>
      <c r="T42" s="6"/>
      <c r="U42" s="6"/>
      <c r="V42" s="6"/>
      <c r="W42" s="6"/>
      <c r="X42" s="6"/>
      <c r="Y42" s="6"/>
    </row>
    <row r="43" spans="1:25">
      <c r="A43" s="6"/>
      <c r="B43" s="6"/>
      <c r="C43" s="6"/>
      <c r="D43" s="6"/>
      <c r="E43" s="6"/>
      <c r="F43" s="6"/>
      <c r="G43" s="6"/>
      <c r="H43" s="6"/>
      <c r="I43" s="6"/>
      <c r="J43" s="6"/>
      <c r="K43" s="6"/>
      <c r="L43" s="6"/>
      <c r="M43" s="6"/>
      <c r="N43" s="6"/>
      <c r="O43" s="6"/>
      <c r="P43" s="6"/>
      <c r="Q43" s="6"/>
      <c r="R43" s="6"/>
      <c r="S43" s="6"/>
      <c r="T43" s="6"/>
      <c r="U43" s="6"/>
      <c r="V43" s="6"/>
      <c r="W43" s="6"/>
      <c r="X43" s="6"/>
      <c r="Y43" s="6"/>
    </row>
    <row r="44" spans="1:25">
      <c r="A44" s="6"/>
      <c r="B44" s="6"/>
      <c r="C44" s="6"/>
      <c r="D44" s="6"/>
      <c r="E44" s="6"/>
      <c r="F44" s="6"/>
      <c r="G44" s="6"/>
      <c r="H44" s="6"/>
      <c r="I44" s="6"/>
      <c r="J44" s="6"/>
      <c r="K44" s="6"/>
      <c r="L44" s="6"/>
      <c r="M44" s="6"/>
      <c r="N44" s="6"/>
      <c r="O44" s="6"/>
      <c r="P44" s="6"/>
      <c r="Q44" s="6"/>
      <c r="R44" s="6"/>
      <c r="S44" s="6"/>
      <c r="T44" s="6"/>
      <c r="U44" s="6"/>
      <c r="V44" s="6"/>
      <c r="W44" s="6"/>
      <c r="X44" s="6"/>
      <c r="Y44" s="6"/>
    </row>
    <row r="45" spans="1:25">
      <c r="A45" s="6"/>
      <c r="B45" s="6"/>
      <c r="C45" s="6"/>
      <c r="D45" s="6"/>
      <c r="E45" s="6"/>
      <c r="F45" s="6"/>
      <c r="G45" s="6"/>
      <c r="H45" s="6"/>
      <c r="I45" s="6"/>
      <c r="J45" s="6"/>
      <c r="K45" s="6"/>
      <c r="L45" s="6"/>
      <c r="M45" s="6"/>
      <c r="N45" s="6"/>
      <c r="O45" s="6"/>
      <c r="P45" s="6"/>
      <c r="Q45" s="6"/>
      <c r="R45" s="6"/>
      <c r="S45" s="6"/>
      <c r="T45" s="6"/>
      <c r="U45" s="6"/>
      <c r="V45" s="6"/>
      <c r="W45" s="6"/>
      <c r="X45" s="6"/>
      <c r="Y45" s="6"/>
    </row>
    <row r="46" spans="1:25">
      <c r="A46" s="6"/>
      <c r="B46" s="6"/>
      <c r="C46" s="6"/>
      <c r="D46" s="6"/>
      <c r="E46" s="6"/>
      <c r="F46" s="6"/>
      <c r="G46" s="6"/>
      <c r="H46" s="6"/>
      <c r="I46" s="6"/>
      <c r="J46" s="6"/>
      <c r="K46" s="6"/>
      <c r="L46" s="6"/>
      <c r="M46" s="6"/>
      <c r="N46" s="6"/>
      <c r="O46" s="6"/>
      <c r="P46" s="6"/>
      <c r="Q46" s="6"/>
      <c r="R46" s="6"/>
      <c r="S46" s="6"/>
      <c r="T46" s="6"/>
      <c r="U46" s="6"/>
      <c r="V46" s="6"/>
      <c r="W46" s="6"/>
      <c r="X46" s="6"/>
      <c r="Y46" s="6"/>
    </row>
    <row r="47" spans="1:25">
      <c r="A47" s="6"/>
      <c r="B47" s="6"/>
      <c r="C47" s="6"/>
      <c r="D47" s="6"/>
      <c r="E47" s="6"/>
      <c r="F47" s="6"/>
      <c r="G47" s="6"/>
      <c r="H47" s="6"/>
      <c r="I47" s="6"/>
      <c r="J47" s="6"/>
      <c r="K47" s="6"/>
      <c r="L47" s="6"/>
      <c r="M47" s="6"/>
      <c r="N47" s="6"/>
      <c r="O47" s="6"/>
      <c r="P47" s="6"/>
      <c r="Q47" s="6"/>
      <c r="R47" s="6"/>
      <c r="S47" s="6"/>
      <c r="T47" s="6"/>
      <c r="U47" s="6"/>
      <c r="V47" s="6"/>
      <c r="W47" s="6"/>
      <c r="X47" s="6"/>
      <c r="Y47" s="6"/>
    </row>
    <row r="48" spans="1:25">
      <c r="A48" s="6"/>
      <c r="B48" s="6"/>
      <c r="C48" s="6"/>
      <c r="D48" s="6"/>
      <c r="E48" s="6"/>
      <c r="F48" s="6"/>
      <c r="G48" s="6"/>
      <c r="H48" s="6"/>
      <c r="I48" s="6"/>
      <c r="J48" s="6"/>
      <c r="K48" s="6"/>
      <c r="L48" s="6"/>
      <c r="M48" s="6"/>
      <c r="N48" s="6"/>
      <c r="O48" s="6"/>
      <c r="P48" s="6"/>
      <c r="Q48" s="6"/>
      <c r="R48" s="6"/>
      <c r="S48" s="6"/>
      <c r="T48" s="6"/>
      <c r="U48" s="6"/>
      <c r="V48" s="6"/>
      <c r="W48" s="6"/>
      <c r="X48" s="6"/>
      <c r="Y48" s="6"/>
    </row>
    <row r="49" spans="1:25">
      <c r="A49" s="6"/>
      <c r="B49" s="6"/>
      <c r="C49" s="6"/>
      <c r="D49" s="6"/>
      <c r="E49" s="6"/>
      <c r="F49" s="6"/>
      <c r="G49" s="6"/>
      <c r="H49" s="6"/>
      <c r="I49" s="6"/>
      <c r="J49" s="6"/>
      <c r="K49" s="6"/>
      <c r="L49" s="6"/>
      <c r="M49" s="6"/>
      <c r="N49" s="6"/>
      <c r="O49" s="6"/>
      <c r="P49" s="6"/>
      <c r="Q49" s="6"/>
      <c r="R49" s="6"/>
      <c r="S49" s="6"/>
      <c r="T49" s="6"/>
      <c r="U49" s="6"/>
      <c r="V49" s="6"/>
      <c r="W49" s="6"/>
      <c r="X49" s="6"/>
      <c r="Y49" s="6"/>
    </row>
    <row r="50" spans="1:25">
      <c r="A50" s="6"/>
      <c r="B50" s="6"/>
      <c r="C50" s="6"/>
      <c r="D50" s="6"/>
      <c r="E50" s="6"/>
      <c r="F50" s="6"/>
      <c r="G50" s="6"/>
      <c r="H50" s="6"/>
      <c r="I50" s="6"/>
      <c r="J50" s="6"/>
      <c r="K50" s="6"/>
      <c r="L50" s="6"/>
      <c r="M50" s="6"/>
      <c r="N50" s="6"/>
      <c r="O50" s="6"/>
      <c r="P50" s="6"/>
      <c r="Q50" s="6"/>
      <c r="R50" s="6"/>
      <c r="S50" s="6"/>
      <c r="T50" s="6"/>
      <c r="U50" s="6"/>
      <c r="V50" s="6"/>
      <c r="W50" s="6"/>
      <c r="X50" s="6"/>
      <c r="Y50" s="6"/>
    </row>
    <row r="51" spans="1:25">
      <c r="A51" s="6"/>
      <c r="B51" s="6"/>
      <c r="C51" s="6"/>
      <c r="D51" s="6"/>
      <c r="E51" s="6"/>
      <c r="F51" s="6"/>
      <c r="G51" s="6"/>
      <c r="H51" s="6"/>
      <c r="I51" s="6"/>
      <c r="J51" s="6"/>
      <c r="K51" s="6"/>
      <c r="L51" s="6"/>
      <c r="M51" s="6"/>
      <c r="N51" s="6"/>
      <c r="O51" s="6"/>
      <c r="P51" s="6"/>
      <c r="Q51" s="6"/>
      <c r="R51" s="6"/>
      <c r="S51" s="6"/>
      <c r="T51" s="6"/>
      <c r="U51" s="6"/>
      <c r="V51" s="6"/>
      <c r="W51" s="6"/>
      <c r="X51" s="6"/>
      <c r="Y51" s="6"/>
    </row>
    <row r="52" spans="1:25">
      <c r="A52" s="6"/>
      <c r="B52" s="6"/>
      <c r="C52" s="6"/>
      <c r="D52" s="6"/>
      <c r="E52" s="6"/>
      <c r="F52" s="6"/>
      <c r="G52" s="6"/>
      <c r="H52" s="6"/>
      <c r="I52" s="6"/>
      <c r="J52" s="6"/>
      <c r="K52" s="6"/>
      <c r="L52" s="6"/>
      <c r="M52" s="6"/>
      <c r="N52" s="6"/>
      <c r="O52" s="6"/>
      <c r="P52" s="6"/>
      <c r="Q52" s="6"/>
      <c r="R52" s="6"/>
      <c r="S52" s="6"/>
      <c r="T52" s="6"/>
      <c r="U52" s="6"/>
      <c r="V52" s="6"/>
      <c r="W52" s="6"/>
      <c r="X52" s="6"/>
      <c r="Y52" s="6"/>
    </row>
    <row r="53" spans="1:25">
      <c r="A53" s="6"/>
      <c r="B53" s="6"/>
      <c r="C53" s="6"/>
      <c r="D53" s="6"/>
      <c r="E53" s="6"/>
      <c r="F53" s="6"/>
      <c r="G53" s="6"/>
      <c r="H53" s="6"/>
      <c r="I53" s="6"/>
      <c r="J53" s="6"/>
      <c r="K53" s="6"/>
      <c r="L53" s="6"/>
      <c r="M53" s="6"/>
      <c r="N53" s="6"/>
      <c r="O53" s="6"/>
      <c r="P53" s="6"/>
      <c r="Q53" s="6"/>
      <c r="R53" s="6"/>
      <c r="S53" s="6"/>
      <c r="T53" s="6"/>
      <c r="U53" s="6"/>
      <c r="V53" s="6"/>
      <c r="W53" s="6"/>
      <c r="X53" s="6"/>
      <c r="Y53" s="6"/>
    </row>
    <row r="54" spans="1:25">
      <c r="A54" s="6"/>
      <c r="B54" s="6"/>
      <c r="C54" s="6"/>
      <c r="D54" s="6"/>
      <c r="E54" s="6"/>
      <c r="F54" s="6"/>
      <c r="G54" s="6"/>
      <c r="H54" s="6"/>
      <c r="I54" s="6"/>
      <c r="J54" s="6"/>
      <c r="K54" s="6"/>
      <c r="L54" s="6"/>
      <c r="M54" s="6"/>
      <c r="N54" s="6"/>
      <c r="O54" s="6"/>
      <c r="P54" s="6"/>
      <c r="Q54" s="6"/>
      <c r="R54" s="6"/>
      <c r="S54" s="6"/>
      <c r="T54" s="6"/>
      <c r="U54" s="6"/>
      <c r="V54" s="6"/>
      <c r="W54" s="6"/>
      <c r="X54" s="6"/>
      <c r="Y54" s="6"/>
    </row>
    <row r="55" spans="1:25">
      <c r="A55" s="6"/>
      <c r="B55" s="6"/>
      <c r="C55" s="6"/>
      <c r="D55" s="6"/>
      <c r="E55" s="6"/>
      <c r="F55" s="6"/>
      <c r="G55" s="6"/>
      <c r="H55" s="6"/>
      <c r="I55" s="6"/>
      <c r="J55" s="6"/>
      <c r="K55" s="6"/>
      <c r="L55" s="6"/>
      <c r="M55" s="6"/>
      <c r="N55" s="6"/>
      <c r="O55" s="6"/>
      <c r="P55" s="6"/>
      <c r="Q55" s="6"/>
      <c r="R55" s="6"/>
      <c r="S55" s="6"/>
      <c r="T55" s="6"/>
      <c r="U55" s="6"/>
      <c r="V55" s="6"/>
      <c r="W55" s="6"/>
      <c r="X55" s="6"/>
      <c r="Y55" s="6"/>
    </row>
    <row r="56" spans="1:25">
      <c r="A56" s="6"/>
      <c r="B56" s="6"/>
      <c r="C56" s="6"/>
      <c r="D56" s="6"/>
      <c r="E56" s="6"/>
      <c r="F56" s="6"/>
      <c r="G56" s="6"/>
      <c r="H56" s="6"/>
      <c r="I56" s="6"/>
      <c r="J56" s="6"/>
      <c r="K56" s="6"/>
      <c r="L56" s="6"/>
      <c r="M56" s="6"/>
      <c r="N56" s="6"/>
      <c r="O56" s="6"/>
      <c r="P56" s="6"/>
      <c r="Q56" s="6"/>
      <c r="R56" s="6"/>
      <c r="S56" s="6"/>
      <c r="T56" s="6"/>
      <c r="U56" s="6"/>
      <c r="V56" s="6"/>
      <c r="W56" s="6"/>
      <c r="X56" s="6"/>
      <c r="Y56" s="6"/>
    </row>
    <row r="57" spans="1:25">
      <c r="A57" s="6"/>
      <c r="B57" s="6"/>
      <c r="C57" s="6"/>
      <c r="D57" s="6"/>
      <c r="E57" s="6"/>
      <c r="F57" s="6"/>
      <c r="G57" s="6"/>
      <c r="H57" s="6"/>
      <c r="I57" s="6"/>
      <c r="J57" s="6"/>
      <c r="K57" s="6"/>
      <c r="L57" s="6"/>
      <c r="M57" s="6"/>
      <c r="N57" s="6"/>
      <c r="O57" s="6"/>
      <c r="P57" s="6"/>
      <c r="Q57" s="6"/>
      <c r="R57" s="6"/>
      <c r="S57" s="6"/>
      <c r="T57" s="6"/>
      <c r="U57" s="6"/>
      <c r="V57" s="6"/>
      <c r="W57" s="6"/>
      <c r="X57" s="6"/>
      <c r="Y57" s="6"/>
    </row>
    <row r="58" spans="1:25">
      <c r="A58" s="6"/>
      <c r="B58" s="6"/>
      <c r="C58" s="6"/>
      <c r="D58" s="6"/>
      <c r="E58" s="6"/>
      <c r="F58" s="6"/>
      <c r="G58" s="6"/>
      <c r="H58" s="6"/>
      <c r="I58" s="6"/>
      <c r="J58" s="6"/>
      <c r="K58" s="6"/>
      <c r="L58" s="6"/>
      <c r="M58" s="6"/>
      <c r="N58" s="6"/>
      <c r="O58" s="6"/>
      <c r="P58" s="6"/>
      <c r="Q58" s="6"/>
      <c r="R58" s="6"/>
      <c r="S58" s="6"/>
      <c r="T58" s="6"/>
      <c r="U58" s="6"/>
      <c r="V58" s="6"/>
      <c r="W58" s="6"/>
      <c r="X58" s="6"/>
      <c r="Y58" s="6"/>
    </row>
    <row r="59" spans="1:25">
      <c r="A59" s="6"/>
      <c r="B59" s="6"/>
      <c r="C59" s="6"/>
      <c r="D59" s="6"/>
      <c r="E59" s="6"/>
      <c r="F59" s="6"/>
      <c r="G59" s="6"/>
      <c r="H59" s="6"/>
      <c r="I59" s="6"/>
      <c r="J59" s="6"/>
      <c r="K59" s="6"/>
      <c r="L59" s="6"/>
      <c r="M59" s="6"/>
      <c r="N59" s="6"/>
      <c r="O59" s="6"/>
      <c r="P59" s="6"/>
      <c r="Q59" s="6"/>
      <c r="R59" s="6"/>
      <c r="S59" s="6"/>
      <c r="T59" s="6"/>
      <c r="U59" s="6"/>
      <c r="V59" s="6"/>
      <c r="W59" s="6"/>
      <c r="X59" s="6"/>
      <c r="Y59" s="6"/>
    </row>
    <row r="60" spans="1:25">
      <c r="A60" s="6"/>
      <c r="B60" s="6"/>
      <c r="C60" s="6"/>
      <c r="D60" s="6"/>
      <c r="E60" s="6"/>
      <c r="F60" s="6"/>
      <c r="G60" s="6"/>
      <c r="H60" s="6"/>
      <c r="I60" s="6"/>
      <c r="J60" s="6"/>
      <c r="K60" s="6"/>
      <c r="L60" s="6"/>
      <c r="M60" s="6"/>
      <c r="N60" s="6"/>
      <c r="O60" s="6"/>
      <c r="P60" s="6"/>
      <c r="Q60" s="6"/>
      <c r="R60" s="6"/>
      <c r="S60" s="6"/>
      <c r="T60" s="6"/>
      <c r="U60" s="6"/>
      <c r="V60" s="6"/>
      <c r="W60" s="6"/>
      <c r="X60" s="6"/>
      <c r="Y60" s="6"/>
    </row>
    <row r="61" spans="1:25">
      <c r="A61" s="6"/>
      <c r="B61" s="6"/>
      <c r="C61" s="6"/>
      <c r="D61" s="6"/>
      <c r="E61" s="6"/>
      <c r="F61" s="6"/>
      <c r="G61" s="6"/>
      <c r="H61" s="6"/>
      <c r="I61" s="6"/>
      <c r="J61" s="6"/>
      <c r="K61" s="6"/>
      <c r="L61" s="6"/>
      <c r="M61" s="6"/>
      <c r="N61" s="6"/>
      <c r="O61" s="6"/>
      <c r="P61" s="6"/>
      <c r="Q61" s="6"/>
      <c r="R61" s="6"/>
      <c r="S61" s="6"/>
      <c r="T61" s="6"/>
      <c r="U61" s="6"/>
      <c r="V61" s="6"/>
      <c r="W61" s="6"/>
      <c r="X61" s="6"/>
      <c r="Y61" s="6"/>
    </row>
    <row r="62" spans="1:25">
      <c r="A62" s="6"/>
      <c r="B62" s="6"/>
      <c r="C62" s="6"/>
      <c r="D62" s="6"/>
      <c r="E62" s="6"/>
      <c r="F62" s="6"/>
      <c r="G62" s="6"/>
      <c r="H62" s="6"/>
      <c r="I62" s="6"/>
      <c r="J62" s="6"/>
      <c r="K62" s="6"/>
      <c r="L62" s="6"/>
      <c r="M62" s="6"/>
      <c r="N62" s="6"/>
      <c r="O62" s="6"/>
      <c r="P62" s="6"/>
      <c r="Q62" s="6"/>
      <c r="R62" s="6"/>
      <c r="S62" s="6"/>
      <c r="T62" s="6"/>
      <c r="U62" s="6"/>
      <c r="V62" s="6"/>
      <c r="W62" s="6"/>
      <c r="X62" s="6"/>
      <c r="Y62" s="6"/>
    </row>
    <row r="63" spans="1:25">
      <c r="A63" s="6"/>
      <c r="B63" s="6"/>
      <c r="C63" s="6"/>
      <c r="D63" s="6"/>
      <c r="E63" s="6"/>
      <c r="F63" s="6"/>
      <c r="G63" s="6"/>
      <c r="H63" s="6"/>
      <c r="I63" s="6"/>
      <c r="J63" s="6"/>
      <c r="K63" s="6"/>
      <c r="L63" s="6"/>
      <c r="M63" s="6"/>
      <c r="N63" s="6"/>
      <c r="O63" s="6"/>
      <c r="P63" s="6"/>
      <c r="Q63" s="6"/>
      <c r="R63" s="6"/>
      <c r="S63" s="6"/>
      <c r="T63" s="6"/>
      <c r="U63" s="6"/>
      <c r="V63" s="6"/>
      <c r="W63" s="6"/>
      <c r="X63" s="6"/>
      <c r="Y63" s="6"/>
    </row>
    <row r="64" spans="1:25">
      <c r="A64" s="6"/>
      <c r="B64" s="6"/>
      <c r="C64" s="6"/>
      <c r="D64" s="6"/>
      <c r="E64" s="6"/>
      <c r="F64" s="6"/>
      <c r="G64" s="6"/>
      <c r="H64" s="6"/>
      <c r="I64" s="6"/>
      <c r="J64" s="6"/>
      <c r="K64" s="6"/>
      <c r="L64" s="6"/>
      <c r="M64" s="6"/>
      <c r="N64" s="6"/>
      <c r="O64" s="6"/>
      <c r="P64" s="6"/>
      <c r="Q64" s="6"/>
      <c r="R64" s="6"/>
      <c r="S64" s="6"/>
      <c r="T64" s="6"/>
      <c r="U64" s="6"/>
      <c r="V64" s="6"/>
      <c r="W64" s="6"/>
      <c r="X64" s="6"/>
      <c r="Y64" s="6"/>
    </row>
    <row r="65" spans="1:25">
      <c r="A65" s="6"/>
      <c r="B65" s="6"/>
      <c r="C65" s="6"/>
      <c r="D65" s="6"/>
      <c r="E65" s="6"/>
      <c r="F65" s="6"/>
      <c r="G65" s="6"/>
      <c r="H65" s="6"/>
      <c r="I65" s="6"/>
      <c r="J65" s="6"/>
      <c r="K65" s="6"/>
      <c r="L65" s="6"/>
      <c r="M65" s="6"/>
      <c r="N65" s="6"/>
      <c r="O65" s="6"/>
      <c r="P65" s="6"/>
      <c r="Q65" s="6"/>
      <c r="R65" s="6"/>
      <c r="S65" s="6"/>
      <c r="T65" s="6"/>
      <c r="U65" s="6"/>
      <c r="V65" s="6"/>
      <c r="W65" s="6"/>
      <c r="X65" s="6"/>
      <c r="Y65" s="6"/>
    </row>
    <row r="66" spans="1:25">
      <c r="A66" s="6"/>
      <c r="B66" s="6"/>
      <c r="C66" s="6"/>
      <c r="D66" s="6"/>
      <c r="E66" s="6"/>
      <c r="F66" s="6"/>
      <c r="G66" s="6"/>
      <c r="H66" s="6"/>
      <c r="I66" s="6"/>
      <c r="J66" s="6"/>
      <c r="K66" s="6"/>
      <c r="L66" s="6"/>
      <c r="M66" s="6"/>
      <c r="N66" s="6"/>
      <c r="O66" s="6"/>
      <c r="P66" s="6"/>
      <c r="Q66" s="6"/>
      <c r="R66" s="6"/>
      <c r="S66" s="6"/>
      <c r="T66" s="6"/>
      <c r="U66" s="6"/>
      <c r="V66" s="6"/>
      <c r="W66" s="6"/>
      <c r="X66" s="6"/>
      <c r="Y66" s="6"/>
    </row>
    <row r="67" spans="1:25">
      <c r="A67" s="6"/>
      <c r="B67" s="6"/>
      <c r="C67" s="6"/>
      <c r="D67" s="6"/>
      <c r="E67" s="6"/>
      <c r="F67" s="6"/>
      <c r="G67" s="6"/>
      <c r="H67" s="6"/>
      <c r="I67" s="6"/>
      <c r="J67" s="6"/>
      <c r="K67" s="6"/>
      <c r="L67" s="6"/>
      <c r="M67" s="6"/>
      <c r="N67" s="6"/>
      <c r="O67" s="6"/>
      <c r="P67" s="6"/>
      <c r="Q67" s="6"/>
      <c r="R67" s="6"/>
      <c r="S67" s="6"/>
      <c r="T67" s="6"/>
      <c r="U67" s="6"/>
      <c r="V67" s="6"/>
      <c r="W67" s="6"/>
      <c r="X67" s="6"/>
      <c r="Y67" s="6"/>
    </row>
    <row r="68" spans="1:25">
      <c r="A68" s="6"/>
      <c r="B68" s="6"/>
      <c r="C68" s="6"/>
      <c r="D68" s="6"/>
      <c r="E68" s="6"/>
      <c r="F68" s="6"/>
      <c r="G68" s="6"/>
      <c r="H68" s="6"/>
      <c r="I68" s="6"/>
      <c r="J68" s="6"/>
      <c r="K68" s="6"/>
      <c r="L68" s="6"/>
      <c r="M68" s="6"/>
      <c r="N68" s="6"/>
      <c r="O68" s="6"/>
      <c r="P68" s="6"/>
      <c r="Q68" s="6"/>
      <c r="R68" s="6"/>
      <c r="S68" s="6"/>
      <c r="T68" s="6"/>
      <c r="U68" s="6"/>
      <c r="V68" s="6"/>
      <c r="W68" s="6"/>
      <c r="X68" s="6"/>
      <c r="Y68" s="6"/>
    </row>
    <row r="69" spans="1:25">
      <c r="A69" s="6"/>
      <c r="B69" s="6"/>
      <c r="C69" s="6"/>
      <c r="D69" s="6"/>
      <c r="E69" s="6"/>
      <c r="F69" s="6"/>
      <c r="G69" s="6"/>
      <c r="H69" s="6"/>
      <c r="I69" s="6"/>
      <c r="J69" s="6"/>
      <c r="K69" s="6"/>
      <c r="L69" s="6"/>
      <c r="M69" s="6"/>
      <c r="N69" s="6"/>
      <c r="O69" s="6"/>
      <c r="P69" s="6"/>
      <c r="Q69" s="6"/>
      <c r="R69" s="6"/>
      <c r="S69" s="6"/>
      <c r="T69" s="6"/>
      <c r="U69" s="6"/>
      <c r="V69" s="6"/>
      <c r="W69" s="6"/>
      <c r="X69" s="6"/>
      <c r="Y69" s="6"/>
    </row>
    <row r="70" spans="1:25">
      <c r="A70" s="6"/>
      <c r="B70" s="6"/>
      <c r="C70" s="6"/>
      <c r="D70" s="6"/>
      <c r="E70" s="6"/>
      <c r="F70" s="6"/>
      <c r="G70" s="6"/>
      <c r="H70" s="6"/>
      <c r="I70" s="6"/>
      <c r="J70" s="6"/>
      <c r="K70" s="6"/>
      <c r="L70" s="6"/>
      <c r="M70" s="6"/>
      <c r="N70" s="6"/>
      <c r="O70" s="6"/>
      <c r="P70" s="6"/>
      <c r="Q70" s="6"/>
      <c r="R70" s="6"/>
      <c r="S70" s="6"/>
      <c r="T70" s="6"/>
      <c r="U70" s="6"/>
      <c r="V70" s="6"/>
      <c r="W70" s="6"/>
      <c r="X70" s="6"/>
      <c r="Y70" s="6"/>
    </row>
    <row r="71" spans="1:25">
      <c r="A71" s="6"/>
      <c r="B71" s="6"/>
      <c r="C71" s="6"/>
      <c r="D71" s="6"/>
      <c r="E71" s="6"/>
      <c r="F71" s="6"/>
      <c r="G71" s="6"/>
      <c r="H71" s="6"/>
      <c r="I71" s="6"/>
      <c r="J71" s="6"/>
      <c r="K71" s="6"/>
      <c r="L71" s="6"/>
      <c r="M71" s="6"/>
      <c r="N71" s="6"/>
      <c r="O71" s="6"/>
      <c r="P71" s="6"/>
      <c r="Q71" s="6"/>
      <c r="R71" s="6"/>
      <c r="S71" s="6"/>
      <c r="T71" s="6"/>
      <c r="U71" s="6"/>
      <c r="V71" s="6"/>
      <c r="W71" s="6"/>
      <c r="X71" s="6"/>
      <c r="Y71" s="6"/>
    </row>
    <row r="72" spans="1:25">
      <c r="A72" s="6"/>
      <c r="B72" s="6"/>
      <c r="C72" s="6"/>
      <c r="D72" s="6"/>
      <c r="E72" s="6"/>
      <c r="F72" s="6"/>
      <c r="G72" s="6"/>
      <c r="H72" s="6"/>
      <c r="I72" s="6"/>
      <c r="J72" s="6"/>
      <c r="K72" s="6"/>
      <c r="L72" s="6"/>
      <c r="M72" s="6"/>
      <c r="N72" s="6"/>
      <c r="O72" s="6"/>
      <c r="P72" s="6"/>
      <c r="Q72" s="6"/>
      <c r="R72" s="6"/>
      <c r="S72" s="6"/>
      <c r="T72" s="6"/>
      <c r="U72" s="6"/>
      <c r="V72" s="6"/>
      <c r="W72" s="6"/>
      <c r="X72" s="6"/>
      <c r="Y72" s="6"/>
    </row>
    <row r="73" spans="1:25">
      <c r="A73" s="6"/>
      <c r="B73" s="6"/>
      <c r="C73" s="6"/>
      <c r="D73" s="6"/>
      <c r="E73" s="6"/>
      <c r="F73" s="6"/>
      <c r="G73" s="6"/>
      <c r="H73" s="6"/>
      <c r="I73" s="6"/>
      <c r="J73" s="6"/>
      <c r="K73" s="6"/>
      <c r="L73" s="6"/>
      <c r="M73" s="6"/>
      <c r="N73" s="6"/>
      <c r="O73" s="6"/>
      <c r="P73" s="6"/>
      <c r="Q73" s="6"/>
      <c r="R73" s="6"/>
      <c r="S73" s="6"/>
      <c r="T73" s="6"/>
      <c r="U73" s="6"/>
      <c r="V73" s="6"/>
      <c r="W73" s="6"/>
      <c r="X73" s="6"/>
      <c r="Y73" s="6"/>
    </row>
    <row r="74" spans="1:25">
      <c r="A74" s="6"/>
      <c r="B74" s="6"/>
      <c r="C74" s="6"/>
      <c r="D74" s="6"/>
      <c r="E74" s="6"/>
      <c r="F74" s="6"/>
      <c r="G74" s="6"/>
      <c r="H74" s="6"/>
      <c r="I74" s="6"/>
      <c r="J74" s="6"/>
      <c r="K74" s="6"/>
      <c r="L74" s="6"/>
      <c r="M74" s="6"/>
      <c r="N74" s="6"/>
      <c r="O74" s="6"/>
      <c r="P74" s="6"/>
      <c r="Q74" s="6"/>
      <c r="R74" s="6"/>
      <c r="S74" s="6"/>
      <c r="T74" s="6"/>
      <c r="U74" s="6"/>
      <c r="V74" s="6"/>
      <c r="W74" s="6"/>
      <c r="X74" s="6"/>
      <c r="Y74" s="6"/>
    </row>
    <row r="75" spans="1:25">
      <c r="A75" s="6"/>
      <c r="B75" s="6"/>
      <c r="C75" s="6"/>
      <c r="D75" s="6"/>
      <c r="E75" s="6"/>
      <c r="F75" s="6"/>
      <c r="G75" s="6"/>
      <c r="H75" s="6"/>
      <c r="I75" s="6"/>
      <c r="J75" s="6"/>
      <c r="K75" s="6"/>
      <c r="L75" s="6"/>
      <c r="M75" s="6"/>
      <c r="N75" s="6"/>
      <c r="O75" s="6"/>
      <c r="P75" s="6"/>
      <c r="Q75" s="6"/>
      <c r="R75" s="6"/>
      <c r="S75" s="6"/>
      <c r="T75" s="6"/>
      <c r="U75" s="6"/>
      <c r="V75" s="6"/>
      <c r="W75" s="6"/>
      <c r="X75" s="6"/>
      <c r="Y75" s="6"/>
    </row>
    <row r="76" spans="1:25">
      <c r="A76" s="6"/>
      <c r="B76" s="6"/>
      <c r="C76" s="6"/>
      <c r="D76" s="6"/>
      <c r="E76" s="6"/>
      <c r="F76" s="6"/>
      <c r="G76" s="6"/>
      <c r="H76" s="6"/>
      <c r="I76" s="6"/>
      <c r="J76" s="6"/>
      <c r="K76" s="6"/>
      <c r="L76" s="6"/>
      <c r="M76" s="6"/>
      <c r="N76" s="6"/>
      <c r="O76" s="6"/>
      <c r="P76" s="6"/>
      <c r="Q76" s="6"/>
      <c r="R76" s="6"/>
      <c r="S76" s="6"/>
      <c r="T76" s="6"/>
      <c r="U76" s="6"/>
      <c r="V76" s="6"/>
      <c r="W76" s="6"/>
      <c r="X76" s="6"/>
      <c r="Y76" s="6"/>
    </row>
    <row r="77" spans="1:25">
      <c r="A77" s="6"/>
      <c r="B77" s="6"/>
      <c r="C77" s="6"/>
      <c r="D77" s="6"/>
      <c r="E77" s="6"/>
      <c r="F77" s="6"/>
      <c r="G77" s="6"/>
      <c r="H77" s="6"/>
      <c r="I77" s="6"/>
      <c r="J77" s="6"/>
      <c r="K77" s="6"/>
      <c r="L77" s="6"/>
      <c r="M77" s="6"/>
      <c r="N77" s="6"/>
      <c r="O77" s="6"/>
      <c r="P77" s="6"/>
      <c r="Q77" s="6"/>
      <c r="R77" s="6"/>
      <c r="S77" s="6"/>
      <c r="T77" s="6"/>
      <c r="U77" s="6"/>
      <c r="V77" s="6"/>
      <c r="W77" s="6"/>
      <c r="X77" s="6"/>
      <c r="Y77" s="6"/>
    </row>
    <row r="78" spans="1:25">
      <c r="A78" s="6"/>
      <c r="B78" s="6"/>
      <c r="C78" s="6"/>
      <c r="D78" s="6"/>
      <c r="E78" s="6"/>
      <c r="F78" s="6"/>
      <c r="G78" s="6"/>
      <c r="H78" s="6"/>
      <c r="I78" s="6"/>
      <c r="J78" s="6"/>
      <c r="K78" s="6"/>
      <c r="L78" s="6"/>
      <c r="M78" s="6"/>
      <c r="N78" s="6"/>
      <c r="O78" s="6"/>
      <c r="P78" s="6"/>
      <c r="Q78" s="6"/>
      <c r="R78" s="6"/>
      <c r="S78" s="6"/>
      <c r="T78" s="6"/>
      <c r="U78" s="6"/>
      <c r="V78" s="6"/>
      <c r="W78" s="6"/>
      <c r="X78" s="6"/>
      <c r="Y78" s="6"/>
    </row>
    <row r="79" spans="1:25">
      <c r="A79" s="6"/>
      <c r="B79" s="6"/>
      <c r="C79" s="6"/>
      <c r="D79" s="6"/>
      <c r="E79" s="6"/>
      <c r="F79" s="6"/>
      <c r="G79" s="6"/>
      <c r="H79" s="6"/>
      <c r="I79" s="6"/>
      <c r="J79" s="6"/>
      <c r="K79" s="6"/>
      <c r="L79" s="6"/>
      <c r="M79" s="6"/>
      <c r="N79" s="6"/>
      <c r="O79" s="6"/>
      <c r="P79" s="6"/>
      <c r="Q79" s="6"/>
      <c r="R79" s="6"/>
      <c r="S79" s="6"/>
      <c r="T79" s="6"/>
      <c r="U79" s="6"/>
      <c r="V79" s="6"/>
      <c r="W79" s="6"/>
      <c r="X79" s="6"/>
      <c r="Y79" s="6"/>
    </row>
    <row r="80" spans="1:25">
      <c r="A80" s="6"/>
      <c r="B80" s="6"/>
      <c r="C80" s="6"/>
      <c r="D80" s="6"/>
      <c r="E80" s="6"/>
      <c r="F80" s="6"/>
      <c r="G80" s="6"/>
      <c r="H80" s="6"/>
      <c r="I80" s="6"/>
      <c r="J80" s="6"/>
      <c r="K80" s="6"/>
      <c r="L80" s="6"/>
      <c r="M80" s="6"/>
      <c r="N80" s="6"/>
      <c r="O80" s="6"/>
      <c r="P80" s="6"/>
      <c r="Q80" s="6"/>
      <c r="R80" s="6"/>
      <c r="S80" s="6"/>
      <c r="T80" s="6"/>
      <c r="U80" s="6"/>
      <c r="V80" s="6"/>
      <c r="W80" s="6"/>
      <c r="X80" s="6"/>
      <c r="Y80" s="6"/>
    </row>
    <row r="81" spans="1:25">
      <c r="A81" s="6"/>
      <c r="B81" s="6"/>
      <c r="C81" s="6"/>
      <c r="D81" s="6"/>
      <c r="E81" s="6"/>
      <c r="F81" s="6"/>
      <c r="G81" s="6"/>
      <c r="H81" s="6"/>
      <c r="I81" s="6"/>
      <c r="J81" s="6"/>
      <c r="K81" s="6"/>
      <c r="L81" s="6"/>
      <c r="M81" s="6"/>
      <c r="N81" s="6"/>
      <c r="O81" s="6"/>
      <c r="P81" s="6"/>
      <c r="Q81" s="6"/>
      <c r="R81" s="6"/>
      <c r="S81" s="6"/>
      <c r="T81" s="6"/>
      <c r="U81" s="6"/>
      <c r="V81" s="6"/>
      <c r="W81" s="6"/>
      <c r="X81" s="6"/>
      <c r="Y81" s="6"/>
    </row>
    <row r="82" spans="1:25">
      <c r="A82" s="6"/>
      <c r="B82" s="6"/>
      <c r="C82" s="6"/>
      <c r="D82" s="6"/>
      <c r="E82" s="6"/>
      <c r="F82" s="6"/>
      <c r="G82" s="6"/>
      <c r="H82" s="6"/>
      <c r="I82" s="6"/>
      <c r="J82" s="6"/>
      <c r="K82" s="6"/>
      <c r="L82" s="6"/>
      <c r="M82" s="6"/>
      <c r="N82" s="6"/>
      <c r="O82" s="6"/>
      <c r="P82" s="6"/>
      <c r="Q82" s="6"/>
      <c r="R82" s="6"/>
      <c r="S82" s="6"/>
      <c r="T82" s="6"/>
      <c r="U82" s="6"/>
      <c r="V82" s="6"/>
      <c r="W82" s="6"/>
      <c r="X82" s="6"/>
      <c r="Y82" s="6"/>
    </row>
    <row r="83" spans="1:25">
      <c r="A83" s="6"/>
      <c r="B83" s="6"/>
      <c r="C83" s="6"/>
      <c r="D83" s="6"/>
      <c r="E83" s="6"/>
      <c r="F83" s="6"/>
      <c r="G83" s="6"/>
      <c r="H83" s="6"/>
      <c r="I83" s="6"/>
      <c r="J83" s="6"/>
      <c r="K83" s="6"/>
      <c r="L83" s="6"/>
      <c r="M83" s="6"/>
      <c r="N83" s="6"/>
      <c r="O83" s="6"/>
      <c r="P83" s="6"/>
      <c r="Q83" s="6"/>
      <c r="R83" s="6"/>
      <c r="S83" s="6"/>
      <c r="T83" s="6"/>
      <c r="U83" s="6"/>
      <c r="V83" s="6"/>
      <c r="W83" s="6"/>
      <c r="X83" s="6"/>
      <c r="Y83" s="6"/>
    </row>
    <row r="84" spans="1:25">
      <c r="A84" s="6"/>
      <c r="B84" s="6"/>
      <c r="C84" s="6"/>
      <c r="D84" s="6"/>
      <c r="E84" s="6"/>
      <c r="F84" s="6"/>
      <c r="G84" s="6"/>
      <c r="H84" s="6"/>
      <c r="I84" s="6"/>
      <c r="J84" s="6"/>
      <c r="K84" s="6"/>
      <c r="L84" s="6"/>
      <c r="M84" s="6"/>
      <c r="N84" s="6"/>
      <c r="O84" s="6"/>
      <c r="P84" s="6"/>
      <c r="Q84" s="6"/>
      <c r="R84" s="6"/>
      <c r="S84" s="6"/>
      <c r="T84" s="6"/>
      <c r="U84" s="6"/>
      <c r="V84" s="6"/>
      <c r="W84" s="6"/>
      <c r="X84" s="6"/>
      <c r="Y84" s="6"/>
    </row>
    <row r="85" spans="1:25">
      <c r="A85" s="6"/>
      <c r="B85" s="6"/>
      <c r="C85" s="6"/>
      <c r="D85" s="6"/>
      <c r="E85" s="6"/>
      <c r="F85" s="6"/>
      <c r="G85" s="6"/>
      <c r="H85" s="6"/>
      <c r="I85" s="6"/>
      <c r="J85" s="6"/>
      <c r="K85" s="6"/>
      <c r="L85" s="6"/>
      <c r="M85" s="6"/>
      <c r="N85" s="6"/>
      <c r="O85" s="6"/>
      <c r="P85" s="6"/>
      <c r="Q85" s="6"/>
      <c r="R85" s="6"/>
      <c r="S85" s="6"/>
      <c r="T85" s="6"/>
      <c r="U85" s="6"/>
      <c r="V85" s="6"/>
      <c r="W85" s="6"/>
      <c r="X85" s="6"/>
      <c r="Y85" s="6"/>
    </row>
    <row r="86" spans="1:25">
      <c r="A86" s="6"/>
      <c r="B86" s="6"/>
      <c r="C86" s="6"/>
      <c r="D86" s="6"/>
      <c r="E86" s="6"/>
      <c r="F86" s="6"/>
      <c r="G86" s="6"/>
      <c r="H86" s="6"/>
      <c r="I86" s="6"/>
      <c r="J86" s="6"/>
      <c r="K86" s="6"/>
      <c r="L86" s="6"/>
      <c r="M86" s="6"/>
      <c r="N86" s="6"/>
      <c r="O86" s="6"/>
      <c r="P86" s="6"/>
      <c r="Q86" s="6"/>
      <c r="R86" s="6"/>
      <c r="S86" s="6"/>
      <c r="T86" s="6"/>
      <c r="U86" s="6"/>
      <c r="V86" s="6"/>
      <c r="W86" s="6"/>
      <c r="X86" s="6"/>
      <c r="Y86" s="6"/>
    </row>
    <row r="87" spans="1:25">
      <c r="A87" s="6"/>
      <c r="B87" s="6"/>
      <c r="C87" s="6"/>
      <c r="D87" s="6"/>
      <c r="E87" s="6"/>
      <c r="F87" s="6"/>
      <c r="G87" s="6"/>
      <c r="H87" s="6"/>
      <c r="I87" s="6"/>
      <c r="J87" s="6"/>
      <c r="K87" s="6"/>
      <c r="L87" s="6"/>
      <c r="M87" s="6"/>
      <c r="N87" s="6"/>
      <c r="O87" s="6"/>
      <c r="P87" s="6"/>
      <c r="Q87" s="6"/>
      <c r="R87" s="6"/>
      <c r="S87" s="6"/>
      <c r="T87" s="6"/>
      <c r="U87" s="6"/>
      <c r="V87" s="6"/>
      <c r="W87" s="6"/>
      <c r="X87" s="6"/>
      <c r="Y87" s="6"/>
    </row>
    <row r="88" spans="1:25">
      <c r="A88" s="6"/>
      <c r="B88" s="6"/>
      <c r="C88" s="6"/>
      <c r="D88" s="6"/>
      <c r="E88" s="6"/>
      <c r="F88" s="6"/>
      <c r="G88" s="6"/>
      <c r="H88" s="6"/>
      <c r="I88" s="6"/>
      <c r="J88" s="6"/>
      <c r="K88" s="6"/>
      <c r="L88" s="6"/>
      <c r="M88" s="6"/>
      <c r="N88" s="6"/>
      <c r="O88" s="6"/>
      <c r="P88" s="6"/>
      <c r="Q88" s="6"/>
      <c r="R88" s="6"/>
      <c r="S88" s="6"/>
      <c r="T88" s="6"/>
      <c r="U88" s="6"/>
      <c r="V88" s="6"/>
      <c r="W88" s="6"/>
      <c r="X88" s="6"/>
      <c r="Y88" s="6"/>
    </row>
    <row r="89" spans="1:25">
      <c r="A89" s="6"/>
      <c r="B89" s="6"/>
      <c r="C89" s="6"/>
      <c r="D89" s="6"/>
      <c r="E89" s="6"/>
      <c r="F89" s="6"/>
      <c r="G89" s="6"/>
      <c r="H89" s="6"/>
      <c r="I89" s="6"/>
      <c r="J89" s="6"/>
      <c r="K89" s="6"/>
      <c r="L89" s="6"/>
      <c r="M89" s="6"/>
      <c r="N89" s="6"/>
      <c r="O89" s="6"/>
      <c r="P89" s="6"/>
      <c r="Q89" s="6"/>
      <c r="R89" s="6"/>
      <c r="S89" s="6"/>
      <c r="T89" s="6"/>
      <c r="U89" s="6"/>
      <c r="V89" s="6"/>
      <c r="W89" s="6"/>
      <c r="X89" s="6"/>
      <c r="Y89" s="6"/>
    </row>
    <row r="90" spans="1:25">
      <c r="A90" s="6"/>
      <c r="B90" s="6"/>
      <c r="C90" s="6"/>
      <c r="D90" s="6"/>
      <c r="E90" s="6"/>
      <c r="F90" s="6"/>
      <c r="G90" s="6"/>
      <c r="H90" s="6"/>
      <c r="I90" s="6"/>
      <c r="J90" s="6"/>
      <c r="K90" s="6"/>
      <c r="L90" s="6"/>
      <c r="M90" s="6"/>
      <c r="N90" s="6"/>
      <c r="O90" s="6"/>
      <c r="P90" s="6"/>
      <c r="Q90" s="6"/>
      <c r="R90" s="6"/>
      <c r="S90" s="6"/>
      <c r="T90" s="6"/>
      <c r="U90" s="6"/>
      <c r="V90" s="6"/>
      <c r="W90" s="6"/>
      <c r="X90" s="6"/>
      <c r="Y90" s="6"/>
    </row>
    <row r="91" spans="1:25">
      <c r="A91" s="6"/>
      <c r="B91" s="6"/>
      <c r="C91" s="6"/>
      <c r="D91" s="6"/>
      <c r="E91" s="6"/>
      <c r="F91" s="6"/>
      <c r="G91" s="6"/>
      <c r="H91" s="6"/>
      <c r="I91" s="6"/>
      <c r="J91" s="6"/>
      <c r="K91" s="6"/>
      <c r="L91" s="6"/>
      <c r="M91" s="6"/>
      <c r="N91" s="6"/>
      <c r="O91" s="6"/>
      <c r="P91" s="6"/>
      <c r="Q91" s="6"/>
      <c r="R91" s="6"/>
      <c r="S91" s="6"/>
      <c r="T91" s="6"/>
      <c r="U91" s="6"/>
      <c r="V91" s="6"/>
      <c r="W91" s="6"/>
      <c r="X91" s="6"/>
      <c r="Y91" s="6"/>
    </row>
    <row r="92" spans="1:25">
      <c r="A92" s="6"/>
      <c r="B92" s="6"/>
      <c r="C92" s="6"/>
      <c r="D92" s="6"/>
      <c r="E92" s="6"/>
      <c r="F92" s="6"/>
      <c r="G92" s="6"/>
      <c r="H92" s="6"/>
      <c r="I92" s="6"/>
      <c r="J92" s="6"/>
      <c r="K92" s="6"/>
      <c r="L92" s="6"/>
      <c r="M92" s="6"/>
      <c r="N92" s="6"/>
      <c r="O92" s="6"/>
      <c r="P92" s="6"/>
      <c r="Q92" s="6"/>
      <c r="R92" s="6"/>
      <c r="S92" s="6"/>
      <c r="T92" s="6"/>
      <c r="U92" s="6"/>
      <c r="V92" s="6"/>
      <c r="W92" s="6"/>
      <c r="X92" s="6"/>
      <c r="Y92" s="6"/>
    </row>
    <row r="93" spans="1:25">
      <c r="A93" s="6"/>
      <c r="B93" s="6"/>
      <c r="C93" s="6"/>
      <c r="D93" s="6"/>
      <c r="E93" s="6"/>
      <c r="F93" s="6"/>
      <c r="G93" s="6"/>
      <c r="H93" s="6"/>
      <c r="I93" s="6"/>
      <c r="J93" s="6"/>
      <c r="K93" s="6"/>
      <c r="L93" s="6"/>
      <c r="M93" s="6"/>
      <c r="N93" s="6"/>
      <c r="O93" s="6"/>
      <c r="P93" s="6"/>
      <c r="Q93" s="6"/>
      <c r="R93" s="6"/>
      <c r="S93" s="6"/>
      <c r="T93" s="6"/>
      <c r="U93" s="6"/>
      <c r="V93" s="6"/>
      <c r="W93" s="6"/>
      <c r="X93" s="6"/>
      <c r="Y93" s="6"/>
    </row>
    <row r="94" spans="1:25">
      <c r="A94" s="6"/>
      <c r="B94" s="6"/>
      <c r="C94" s="6"/>
      <c r="D94" s="6"/>
      <c r="E94" s="6"/>
      <c r="F94" s="6"/>
      <c r="G94" s="6"/>
      <c r="H94" s="6"/>
      <c r="I94" s="6"/>
      <c r="J94" s="6"/>
      <c r="K94" s="6"/>
      <c r="L94" s="6"/>
      <c r="M94" s="6"/>
      <c r="N94" s="6"/>
      <c r="O94" s="6"/>
      <c r="P94" s="6"/>
      <c r="Q94" s="6"/>
      <c r="R94" s="6"/>
      <c r="S94" s="6"/>
      <c r="T94" s="6"/>
      <c r="U94" s="6"/>
      <c r="V94" s="6"/>
      <c r="W94" s="6"/>
      <c r="X94" s="6"/>
      <c r="Y94" s="6"/>
    </row>
    <row r="95" spans="1:25">
      <c r="A95" s="6"/>
      <c r="B95" s="6"/>
      <c r="C95" s="6"/>
      <c r="D95" s="6"/>
      <c r="E95" s="6"/>
      <c r="F95" s="6"/>
      <c r="G95" s="6"/>
      <c r="H95" s="6"/>
      <c r="I95" s="6"/>
      <c r="J95" s="6"/>
      <c r="K95" s="6"/>
      <c r="L95" s="6"/>
      <c r="M95" s="6"/>
      <c r="N95" s="6"/>
      <c r="O95" s="6"/>
      <c r="P95" s="6"/>
      <c r="Q95" s="6"/>
      <c r="R95" s="6"/>
      <c r="S95" s="6"/>
      <c r="T95" s="6"/>
      <c r="U95" s="6"/>
      <c r="V95" s="6"/>
      <c r="W95" s="6"/>
      <c r="X95" s="6"/>
      <c r="Y95" s="6"/>
    </row>
    <row r="96" spans="1:25">
      <c r="A96" s="6"/>
      <c r="B96" s="6"/>
      <c r="C96" s="6"/>
      <c r="D96" s="6"/>
      <c r="E96" s="6"/>
      <c r="F96" s="6"/>
      <c r="G96" s="6"/>
      <c r="H96" s="6"/>
      <c r="I96" s="6"/>
      <c r="J96" s="6"/>
      <c r="K96" s="6"/>
      <c r="L96" s="6"/>
      <c r="M96" s="6"/>
      <c r="N96" s="6"/>
      <c r="O96" s="6"/>
      <c r="P96" s="6"/>
      <c r="Q96" s="6"/>
      <c r="R96" s="6"/>
      <c r="S96" s="6"/>
      <c r="T96" s="6"/>
      <c r="U96" s="6"/>
      <c r="V96" s="6"/>
      <c r="W96" s="6"/>
      <c r="X96" s="6"/>
      <c r="Y96" s="6"/>
    </row>
    <row r="97" spans="1:25">
      <c r="A97" s="6"/>
      <c r="B97" s="6"/>
      <c r="C97" s="6"/>
      <c r="D97" s="6"/>
      <c r="E97" s="6"/>
      <c r="F97" s="6"/>
      <c r="G97" s="6"/>
      <c r="H97" s="6"/>
      <c r="I97" s="6"/>
      <c r="J97" s="6"/>
      <c r="K97" s="6"/>
      <c r="L97" s="6"/>
      <c r="M97" s="6"/>
      <c r="N97" s="6"/>
      <c r="O97" s="6"/>
      <c r="P97" s="6"/>
      <c r="Q97" s="6"/>
      <c r="R97" s="6"/>
      <c r="S97" s="6"/>
      <c r="T97" s="6"/>
      <c r="U97" s="6"/>
      <c r="V97" s="6"/>
      <c r="W97" s="6"/>
      <c r="X97" s="6"/>
      <c r="Y97" s="6"/>
    </row>
    <row r="98" spans="1:25">
      <c r="A98" s="6"/>
      <c r="B98" s="6"/>
      <c r="C98" s="6"/>
      <c r="D98" s="6"/>
      <c r="E98" s="6"/>
      <c r="F98" s="6"/>
      <c r="G98" s="6"/>
      <c r="H98" s="6"/>
      <c r="I98" s="6"/>
      <c r="J98" s="6"/>
      <c r="K98" s="6"/>
      <c r="L98" s="6"/>
      <c r="M98" s="6"/>
      <c r="N98" s="6"/>
      <c r="O98" s="6"/>
      <c r="P98" s="6"/>
      <c r="Q98" s="6"/>
      <c r="R98" s="6"/>
      <c r="S98" s="6"/>
      <c r="T98" s="6"/>
      <c r="U98" s="6"/>
      <c r="V98" s="6"/>
      <c r="W98" s="6"/>
      <c r="X98" s="6"/>
      <c r="Y98" s="6"/>
    </row>
    <row r="99" spans="1:25">
      <c r="A99" s="6"/>
      <c r="B99" s="6"/>
      <c r="C99" s="6"/>
      <c r="D99" s="6"/>
      <c r="E99" s="6"/>
      <c r="F99" s="6"/>
      <c r="G99" s="6"/>
      <c r="H99" s="6"/>
      <c r="I99" s="6"/>
      <c r="J99" s="6"/>
      <c r="K99" s="6"/>
      <c r="L99" s="6"/>
      <c r="M99" s="6"/>
      <c r="N99" s="6"/>
      <c r="O99" s="6"/>
      <c r="P99" s="6"/>
      <c r="Q99" s="6"/>
      <c r="R99" s="6"/>
      <c r="S99" s="6"/>
      <c r="T99" s="6"/>
      <c r="U99" s="6"/>
      <c r="V99" s="6"/>
      <c r="W99" s="6"/>
      <c r="X99" s="6"/>
      <c r="Y99" s="6"/>
    </row>
    <row r="100" spans="1:25">
      <c r="A100" s="6"/>
      <c r="B100" s="6"/>
      <c r="C100" s="6"/>
      <c r="D100" s="6"/>
      <c r="E100" s="6"/>
      <c r="F100" s="6"/>
      <c r="G100" s="6"/>
      <c r="H100" s="6"/>
      <c r="I100" s="6"/>
      <c r="J100" s="6"/>
      <c r="K100" s="6"/>
      <c r="L100" s="6"/>
      <c r="M100" s="6"/>
      <c r="N100" s="6"/>
      <c r="O100" s="6"/>
      <c r="P100" s="6"/>
      <c r="Q100" s="6"/>
      <c r="R100" s="6"/>
      <c r="S100" s="6"/>
      <c r="T100" s="6"/>
      <c r="U100" s="6"/>
      <c r="V100" s="6"/>
      <c r="W100" s="6"/>
      <c r="X100" s="6"/>
      <c r="Y100" s="6"/>
    </row>
    <row r="101" spans="1:25">
      <c r="A101" s="6"/>
      <c r="B101" s="6"/>
      <c r="C101" s="6"/>
      <c r="D101" s="6"/>
      <c r="E101" s="6"/>
      <c r="F101" s="6"/>
      <c r="G101" s="6"/>
      <c r="H101" s="6"/>
      <c r="I101" s="6"/>
      <c r="J101" s="6"/>
      <c r="K101" s="6"/>
      <c r="L101" s="6"/>
      <c r="M101" s="6"/>
      <c r="N101" s="6"/>
      <c r="O101" s="6"/>
      <c r="P101" s="6"/>
      <c r="Q101" s="6"/>
      <c r="R101" s="6"/>
      <c r="S101" s="6"/>
      <c r="T101" s="6"/>
      <c r="U101" s="6"/>
      <c r="V101" s="6"/>
      <c r="W101" s="6"/>
      <c r="X101" s="6"/>
      <c r="Y101" s="6"/>
    </row>
    <row r="102" spans="1:25">
      <c r="A102" s="6"/>
      <c r="B102" s="6"/>
      <c r="C102" s="6"/>
      <c r="D102" s="6"/>
      <c r="E102" s="6"/>
      <c r="F102" s="6"/>
      <c r="G102" s="6"/>
      <c r="H102" s="6"/>
      <c r="I102" s="6"/>
      <c r="J102" s="6"/>
      <c r="K102" s="6"/>
      <c r="L102" s="6"/>
      <c r="M102" s="6"/>
      <c r="N102" s="6"/>
      <c r="O102" s="6"/>
      <c r="P102" s="6"/>
      <c r="Q102" s="6"/>
      <c r="R102" s="6"/>
      <c r="S102" s="6"/>
      <c r="T102" s="6"/>
      <c r="U102" s="6"/>
      <c r="V102" s="6"/>
      <c r="W102" s="6"/>
      <c r="X102" s="6"/>
      <c r="Y102" s="6"/>
    </row>
    <row r="103" spans="1:25">
      <c r="A103" s="6"/>
      <c r="B103" s="6"/>
      <c r="C103" s="6"/>
      <c r="D103" s="6"/>
      <c r="E103" s="6"/>
      <c r="F103" s="6"/>
      <c r="G103" s="6"/>
      <c r="H103" s="6"/>
      <c r="I103" s="6"/>
      <c r="J103" s="6"/>
      <c r="K103" s="6"/>
      <c r="L103" s="6"/>
      <c r="M103" s="6"/>
      <c r="N103" s="6"/>
      <c r="O103" s="6"/>
      <c r="P103" s="6"/>
      <c r="Q103" s="6"/>
      <c r="R103" s="6"/>
      <c r="S103" s="6"/>
      <c r="T103" s="6"/>
      <c r="U103" s="6"/>
      <c r="V103" s="6"/>
      <c r="W103" s="6"/>
      <c r="X103" s="6"/>
      <c r="Y103" s="6"/>
    </row>
    <row r="104" spans="1:25">
      <c r="A104" s="6"/>
      <c r="B104" s="6"/>
      <c r="C104" s="6"/>
      <c r="D104" s="6"/>
      <c r="E104" s="6"/>
      <c r="F104" s="6"/>
      <c r="G104" s="6"/>
      <c r="H104" s="6"/>
      <c r="I104" s="6"/>
      <c r="J104" s="6"/>
      <c r="K104" s="6"/>
      <c r="L104" s="6"/>
      <c r="M104" s="6"/>
      <c r="N104" s="6"/>
      <c r="O104" s="6"/>
      <c r="P104" s="6"/>
      <c r="Q104" s="6"/>
      <c r="R104" s="6"/>
      <c r="S104" s="6"/>
      <c r="T104" s="6"/>
      <c r="U104" s="6"/>
      <c r="V104" s="6"/>
      <c r="W104" s="6"/>
      <c r="X104" s="6"/>
      <c r="Y104" s="6"/>
    </row>
    <row r="105" spans="1:25">
      <c r="A105" s="6"/>
      <c r="B105" s="6"/>
      <c r="C105" s="6"/>
      <c r="D105" s="6"/>
      <c r="E105" s="6"/>
      <c r="F105" s="6"/>
      <c r="G105" s="6"/>
      <c r="H105" s="6"/>
      <c r="I105" s="6"/>
      <c r="J105" s="6"/>
      <c r="K105" s="6"/>
      <c r="L105" s="6"/>
      <c r="M105" s="6"/>
      <c r="N105" s="6"/>
      <c r="O105" s="6"/>
      <c r="P105" s="6"/>
      <c r="Q105" s="6"/>
      <c r="R105" s="6"/>
      <c r="S105" s="6"/>
      <c r="T105" s="6"/>
      <c r="U105" s="6"/>
      <c r="V105" s="6"/>
      <c r="W105" s="6"/>
      <c r="X105" s="6"/>
      <c r="Y105" s="6"/>
    </row>
    <row r="106" spans="1:25">
      <c r="A106" s="6"/>
      <c r="B106" s="6"/>
      <c r="C106" s="6"/>
      <c r="D106" s="6"/>
      <c r="E106" s="6"/>
      <c r="F106" s="6"/>
      <c r="G106" s="6"/>
      <c r="H106" s="6"/>
      <c r="I106" s="6"/>
      <c r="J106" s="6"/>
      <c r="K106" s="6"/>
      <c r="L106" s="6"/>
      <c r="M106" s="6"/>
      <c r="N106" s="6"/>
      <c r="O106" s="6"/>
      <c r="P106" s="6"/>
      <c r="Q106" s="6"/>
      <c r="R106" s="6"/>
      <c r="S106" s="6"/>
      <c r="T106" s="6"/>
      <c r="U106" s="6"/>
      <c r="V106" s="6"/>
      <c r="W106" s="6"/>
      <c r="X106" s="6"/>
      <c r="Y106" s="6"/>
    </row>
    <row r="107" spans="1:25">
      <c r="A107" s="6"/>
      <c r="B107" s="6"/>
      <c r="C107" s="6"/>
      <c r="D107" s="6"/>
      <c r="E107" s="6"/>
      <c r="F107" s="6"/>
      <c r="G107" s="6"/>
      <c r="H107" s="6"/>
      <c r="I107" s="6"/>
      <c r="J107" s="6"/>
      <c r="K107" s="6"/>
      <c r="L107" s="6"/>
      <c r="M107" s="6"/>
      <c r="N107" s="6"/>
      <c r="O107" s="6"/>
      <c r="P107" s="6"/>
      <c r="Q107" s="6"/>
      <c r="R107" s="6"/>
      <c r="S107" s="6"/>
      <c r="T107" s="6"/>
      <c r="U107" s="6"/>
      <c r="V107" s="6"/>
      <c r="W107" s="6"/>
      <c r="X107" s="6"/>
      <c r="Y107" s="6"/>
    </row>
    <row r="108" spans="1:25">
      <c r="A108" s="6"/>
      <c r="B108" s="6"/>
      <c r="C108" s="6"/>
      <c r="D108" s="6"/>
      <c r="E108" s="6"/>
      <c r="F108" s="6"/>
      <c r="G108" s="6"/>
      <c r="H108" s="6"/>
      <c r="I108" s="6"/>
      <c r="J108" s="6"/>
      <c r="K108" s="6"/>
      <c r="L108" s="6"/>
      <c r="M108" s="6"/>
      <c r="N108" s="6"/>
      <c r="O108" s="6"/>
      <c r="P108" s="6"/>
      <c r="Q108" s="6"/>
      <c r="R108" s="6"/>
      <c r="S108" s="6"/>
      <c r="T108" s="6"/>
      <c r="U108" s="6"/>
      <c r="V108" s="6"/>
      <c r="W108" s="6"/>
      <c r="X108" s="6"/>
      <c r="Y108" s="6"/>
    </row>
    <row r="109" spans="1:25">
      <c r="A109" s="6"/>
      <c r="B109" s="6"/>
      <c r="C109" s="6"/>
      <c r="D109" s="6"/>
      <c r="E109" s="6"/>
      <c r="F109" s="6"/>
      <c r="G109" s="6"/>
      <c r="H109" s="6"/>
      <c r="I109" s="6"/>
      <c r="J109" s="6"/>
      <c r="K109" s="6"/>
      <c r="L109" s="6"/>
      <c r="M109" s="6"/>
      <c r="N109" s="6"/>
      <c r="O109" s="6"/>
      <c r="P109" s="6"/>
      <c r="Q109" s="6"/>
      <c r="R109" s="6"/>
      <c r="S109" s="6"/>
      <c r="T109" s="6"/>
      <c r="U109" s="6"/>
      <c r="V109" s="6"/>
      <c r="W109" s="6"/>
      <c r="X109" s="6"/>
      <c r="Y109" s="6"/>
    </row>
    <row r="110" spans="1:25">
      <c r="A110" s="6"/>
      <c r="B110" s="6"/>
      <c r="C110" s="6"/>
      <c r="D110" s="6"/>
      <c r="E110" s="6"/>
      <c r="F110" s="6"/>
      <c r="G110" s="6"/>
      <c r="H110" s="6"/>
      <c r="I110" s="6"/>
      <c r="J110" s="6"/>
      <c r="K110" s="6"/>
      <c r="L110" s="6"/>
      <c r="M110" s="6"/>
      <c r="N110" s="6"/>
      <c r="O110" s="6"/>
      <c r="P110" s="6"/>
      <c r="Q110" s="6"/>
      <c r="R110" s="6"/>
      <c r="S110" s="6"/>
      <c r="T110" s="6"/>
      <c r="U110" s="6"/>
      <c r="V110" s="6"/>
      <c r="W110" s="6"/>
      <c r="X110" s="6"/>
      <c r="Y110" s="6"/>
    </row>
    <row r="111" spans="1:25">
      <c r="A111" s="6"/>
      <c r="B111" s="6"/>
      <c r="C111" s="6"/>
      <c r="D111" s="6"/>
      <c r="E111" s="6"/>
      <c r="F111" s="6"/>
      <c r="G111" s="6"/>
      <c r="H111" s="6"/>
      <c r="I111" s="6"/>
      <c r="J111" s="6"/>
      <c r="K111" s="6"/>
      <c r="L111" s="6"/>
      <c r="M111" s="6"/>
      <c r="N111" s="6"/>
      <c r="O111" s="6"/>
      <c r="P111" s="6"/>
      <c r="Q111" s="6"/>
      <c r="R111" s="6"/>
      <c r="S111" s="6"/>
      <c r="T111" s="6"/>
      <c r="U111" s="6"/>
      <c r="V111" s="6"/>
      <c r="W111" s="6"/>
      <c r="X111" s="6"/>
      <c r="Y111" s="6"/>
    </row>
    <row r="112" spans="1:25">
      <c r="A112" s="6"/>
      <c r="B112" s="6"/>
      <c r="C112" s="6"/>
      <c r="D112" s="6"/>
      <c r="E112" s="6"/>
      <c r="F112" s="6"/>
      <c r="G112" s="6"/>
      <c r="H112" s="6"/>
      <c r="I112" s="6"/>
      <c r="J112" s="6"/>
      <c r="K112" s="6"/>
      <c r="L112" s="6"/>
      <c r="M112" s="6"/>
      <c r="N112" s="6"/>
      <c r="O112" s="6"/>
      <c r="P112" s="6"/>
      <c r="Q112" s="6"/>
      <c r="R112" s="6"/>
      <c r="S112" s="6"/>
      <c r="T112" s="6"/>
      <c r="U112" s="6"/>
      <c r="V112" s="6"/>
      <c r="W112" s="6"/>
      <c r="X112" s="6"/>
      <c r="Y112" s="6"/>
    </row>
    <row r="113" spans="1:25">
      <c r="A113" s="6"/>
      <c r="B113" s="6"/>
      <c r="C113" s="6"/>
      <c r="D113" s="6"/>
      <c r="E113" s="6"/>
      <c r="F113" s="6"/>
      <c r="G113" s="6"/>
      <c r="H113" s="6"/>
      <c r="I113" s="6"/>
      <c r="J113" s="6"/>
      <c r="K113" s="6"/>
      <c r="L113" s="6"/>
      <c r="M113" s="6"/>
      <c r="N113" s="6"/>
      <c r="O113" s="6"/>
      <c r="P113" s="6"/>
      <c r="Q113" s="6"/>
      <c r="R113" s="6"/>
      <c r="S113" s="6"/>
      <c r="T113" s="6"/>
      <c r="U113" s="6"/>
      <c r="V113" s="6"/>
      <c r="W113" s="6"/>
      <c r="X113" s="6"/>
      <c r="Y113" s="6"/>
    </row>
    <row r="114" spans="1:25">
      <c r="B114" s="6"/>
      <c r="C114" s="6"/>
      <c r="D114" s="6"/>
      <c r="E114" s="6"/>
      <c r="F114" s="6"/>
      <c r="G114" s="6"/>
      <c r="H114" s="6"/>
      <c r="I114" s="6"/>
      <c r="J114" s="6"/>
      <c r="K114" s="6"/>
      <c r="L114" s="6"/>
      <c r="M114" s="6"/>
      <c r="N114" s="6"/>
      <c r="O114" s="6"/>
      <c r="P114" s="6"/>
      <c r="Q114" s="6"/>
      <c r="R114" s="6"/>
      <c r="S114" s="6"/>
      <c r="T114" s="6"/>
      <c r="U114" s="6"/>
      <c r="V114" s="6"/>
      <c r="W114" s="6"/>
      <c r="X114" s="6"/>
      <c r="Y114" s="6"/>
    </row>
    <row r="115" spans="1:25">
      <c r="B115" s="6"/>
      <c r="C115" s="6"/>
      <c r="D115" s="6"/>
      <c r="E115" s="6"/>
      <c r="F115" s="6"/>
      <c r="G115" s="6"/>
      <c r="H115" s="6"/>
      <c r="I115" s="6"/>
      <c r="J115" s="6"/>
      <c r="K115" s="6"/>
      <c r="L115" s="6"/>
      <c r="M115" s="6"/>
      <c r="N115" s="6"/>
      <c r="O115" s="6"/>
      <c r="P115" s="6"/>
      <c r="Q115" s="6"/>
      <c r="R115" s="6"/>
      <c r="S115" s="6"/>
      <c r="T115" s="6"/>
      <c r="U115" s="6"/>
      <c r="V115" s="6"/>
      <c r="W115" s="6"/>
      <c r="X115" s="6"/>
      <c r="Y115" s="6"/>
    </row>
    <row r="116" spans="1:25">
      <c r="B116" s="6"/>
      <c r="C116" s="6"/>
      <c r="D116" s="6"/>
      <c r="E116" s="6"/>
      <c r="F116" s="6"/>
      <c r="G116" s="6"/>
      <c r="H116" s="6"/>
      <c r="I116" s="6"/>
      <c r="J116" s="6"/>
      <c r="K116" s="6"/>
      <c r="L116" s="6"/>
      <c r="M116" s="6"/>
      <c r="N116" s="6"/>
      <c r="O116" s="6"/>
      <c r="P116" s="6"/>
      <c r="Q116" s="6"/>
      <c r="R116" s="6"/>
      <c r="S116" s="6"/>
      <c r="T116" s="6"/>
      <c r="U116" s="6"/>
      <c r="V116" s="6"/>
      <c r="W116" s="6"/>
      <c r="X116" s="6"/>
      <c r="Y116" s="6"/>
    </row>
    <row r="117" spans="1:25">
      <c r="B117" s="6"/>
      <c r="C117" s="6"/>
      <c r="D117" s="6"/>
      <c r="E117" s="6"/>
      <c r="F117" s="6"/>
      <c r="G117" s="6"/>
      <c r="H117" s="6"/>
      <c r="I117" s="6"/>
      <c r="J117" s="6"/>
      <c r="K117" s="6"/>
      <c r="L117" s="6"/>
      <c r="M117" s="6"/>
      <c r="N117" s="6"/>
      <c r="O117" s="6"/>
      <c r="P117" s="6"/>
      <c r="Q117" s="6"/>
      <c r="R117" s="6"/>
      <c r="S117" s="6"/>
      <c r="T117" s="6"/>
      <c r="U117" s="6"/>
      <c r="V117" s="6"/>
      <c r="W117" s="6"/>
      <c r="X117" s="6"/>
      <c r="Y117" s="6"/>
    </row>
    <row r="118" spans="1:25">
      <c r="B118" s="6"/>
      <c r="C118" s="6"/>
      <c r="D118" s="6"/>
      <c r="E118" s="6"/>
      <c r="F118" s="6"/>
      <c r="G118" s="6"/>
      <c r="H118" s="6"/>
      <c r="I118" s="6"/>
      <c r="J118" s="6"/>
      <c r="K118" s="6"/>
      <c r="L118" s="6"/>
      <c r="M118" s="6"/>
      <c r="N118" s="6"/>
      <c r="O118" s="6"/>
      <c r="P118" s="6"/>
      <c r="Q118" s="6"/>
      <c r="R118" s="6"/>
      <c r="S118" s="6"/>
      <c r="T118" s="6"/>
      <c r="U118" s="6"/>
      <c r="V118" s="6"/>
      <c r="W118" s="6"/>
      <c r="X118" s="6"/>
      <c r="Y118" s="6"/>
    </row>
    <row r="119" spans="1:25">
      <c r="B119" s="6"/>
      <c r="C119" s="6"/>
      <c r="D119" s="6"/>
      <c r="E119" s="6"/>
      <c r="F119" s="6"/>
      <c r="G119" s="6"/>
      <c r="H119" s="6"/>
      <c r="I119" s="6"/>
      <c r="J119" s="6"/>
      <c r="K119" s="6"/>
      <c r="L119" s="6"/>
      <c r="M119" s="6"/>
      <c r="N119" s="6"/>
      <c r="O119" s="6"/>
      <c r="P119" s="6"/>
      <c r="Q119" s="6"/>
      <c r="R119" s="6"/>
      <c r="S119" s="6"/>
      <c r="T119" s="6"/>
      <c r="U119" s="6"/>
      <c r="V119" s="6"/>
      <c r="W119" s="6"/>
      <c r="X119" s="6"/>
      <c r="Y119" s="6"/>
    </row>
    <row r="120" spans="1:25">
      <c r="B120" s="6"/>
      <c r="C120" s="6"/>
      <c r="D120" s="6"/>
      <c r="E120" s="6"/>
      <c r="F120" s="6"/>
      <c r="G120" s="6"/>
      <c r="H120" s="6"/>
      <c r="I120" s="6"/>
      <c r="J120" s="6"/>
      <c r="K120" s="6"/>
      <c r="L120" s="6"/>
      <c r="M120" s="6"/>
      <c r="N120" s="6"/>
      <c r="O120" s="6"/>
      <c r="P120" s="6"/>
      <c r="Q120" s="6"/>
      <c r="R120" s="6"/>
      <c r="S120" s="6"/>
      <c r="T120" s="6"/>
      <c r="U120" s="6"/>
      <c r="V120" s="6"/>
      <c r="W120" s="6"/>
      <c r="X120" s="6"/>
      <c r="Y120" s="6"/>
    </row>
    <row r="121" spans="1:25">
      <c r="B121" s="6"/>
      <c r="C121" s="6"/>
      <c r="D121" s="6"/>
      <c r="E121" s="6"/>
      <c r="F121" s="6"/>
      <c r="G121" s="6"/>
      <c r="H121" s="6"/>
      <c r="I121" s="6"/>
      <c r="J121" s="6"/>
      <c r="K121" s="6"/>
      <c r="L121" s="6"/>
      <c r="M121" s="6"/>
      <c r="N121" s="6"/>
      <c r="O121" s="6"/>
      <c r="P121" s="6"/>
      <c r="Q121" s="6"/>
      <c r="R121" s="6"/>
      <c r="S121" s="6"/>
      <c r="T121" s="6"/>
      <c r="U121" s="6"/>
      <c r="V121" s="6"/>
      <c r="W121" s="6"/>
      <c r="X121" s="6"/>
      <c r="Y121" s="6"/>
    </row>
    <row r="122" spans="1:25">
      <c r="B122" s="6"/>
      <c r="C122" s="6"/>
      <c r="D122" s="6"/>
      <c r="E122" s="6"/>
      <c r="F122" s="6"/>
      <c r="G122" s="6"/>
      <c r="H122" s="6"/>
      <c r="I122" s="6"/>
      <c r="J122" s="6"/>
      <c r="K122" s="6"/>
      <c r="L122" s="6"/>
      <c r="M122" s="6"/>
      <c r="N122" s="6"/>
      <c r="O122" s="6"/>
      <c r="P122" s="6"/>
      <c r="Q122" s="6"/>
      <c r="R122" s="6"/>
      <c r="S122" s="6"/>
      <c r="T122" s="6"/>
      <c r="U122" s="6"/>
      <c r="V122" s="6"/>
      <c r="W122" s="6"/>
      <c r="X122" s="6"/>
      <c r="Y122" s="6"/>
    </row>
    <row r="123" spans="1:25">
      <c r="B123" s="6"/>
      <c r="C123" s="6"/>
      <c r="D123" s="6"/>
      <c r="E123" s="6"/>
      <c r="F123" s="6"/>
      <c r="G123" s="6"/>
      <c r="H123" s="6"/>
      <c r="I123" s="6"/>
      <c r="J123" s="6"/>
      <c r="K123" s="6"/>
      <c r="L123" s="6"/>
      <c r="M123" s="6"/>
      <c r="N123" s="6"/>
      <c r="O123" s="6"/>
      <c r="P123" s="6"/>
      <c r="Q123" s="6"/>
      <c r="R123" s="6"/>
      <c r="S123" s="6"/>
      <c r="T123" s="6"/>
      <c r="U123" s="6"/>
      <c r="V123" s="6"/>
      <c r="W123" s="6"/>
      <c r="X123" s="6"/>
      <c r="Y123" s="6"/>
    </row>
    <row r="124" spans="1:25">
      <c r="B124" s="6"/>
      <c r="C124" s="6"/>
      <c r="D124" s="6"/>
      <c r="E124" s="6"/>
      <c r="F124" s="6"/>
      <c r="G124" s="6"/>
      <c r="H124" s="6"/>
      <c r="I124" s="6"/>
      <c r="J124" s="6"/>
      <c r="K124" s="6"/>
      <c r="L124" s="6"/>
      <c r="M124" s="6"/>
      <c r="N124" s="6"/>
      <c r="O124" s="6"/>
      <c r="P124" s="6"/>
      <c r="Q124" s="6"/>
      <c r="R124" s="6"/>
      <c r="S124" s="6"/>
      <c r="T124" s="6"/>
      <c r="U124" s="6"/>
      <c r="V124" s="6"/>
      <c r="W124" s="6"/>
      <c r="X124" s="6"/>
      <c r="Y124" s="6"/>
    </row>
    <row r="125" spans="1:25">
      <c r="B125" s="6"/>
      <c r="C125" s="6"/>
      <c r="D125" s="6"/>
      <c r="E125" s="6"/>
      <c r="F125" s="6"/>
      <c r="G125" s="6"/>
      <c r="H125" s="6"/>
      <c r="I125" s="6"/>
      <c r="J125" s="6"/>
      <c r="K125" s="6"/>
      <c r="L125" s="6"/>
      <c r="M125" s="6"/>
      <c r="N125" s="6"/>
      <c r="O125" s="6"/>
      <c r="P125" s="6"/>
      <c r="Q125" s="6"/>
      <c r="R125" s="6"/>
      <c r="S125" s="6"/>
      <c r="T125" s="6"/>
      <c r="U125" s="6"/>
      <c r="V125" s="6"/>
      <c r="W125" s="6"/>
      <c r="X125" s="6"/>
      <c r="Y125" s="6"/>
    </row>
    <row r="126" spans="1:25">
      <c r="B126" s="6"/>
      <c r="C126" s="6"/>
      <c r="D126" s="6"/>
      <c r="E126" s="6"/>
      <c r="F126" s="6"/>
      <c r="G126" s="6"/>
      <c r="H126" s="6"/>
      <c r="I126" s="6"/>
      <c r="J126" s="6"/>
      <c r="K126" s="6"/>
      <c r="L126" s="6"/>
      <c r="M126" s="6"/>
      <c r="N126" s="6"/>
      <c r="O126" s="6"/>
      <c r="P126" s="6"/>
      <c r="Q126" s="6"/>
      <c r="R126" s="6"/>
      <c r="S126" s="6"/>
      <c r="T126" s="6"/>
      <c r="U126" s="6"/>
      <c r="V126" s="6"/>
      <c r="W126" s="6"/>
      <c r="X126" s="6"/>
      <c r="Y126" s="6"/>
    </row>
    <row r="127" spans="1:25">
      <c r="B127" s="6"/>
      <c r="C127" s="6"/>
      <c r="D127" s="6"/>
      <c r="E127" s="6"/>
      <c r="F127" s="6"/>
      <c r="G127" s="6"/>
      <c r="H127" s="6"/>
      <c r="I127" s="6"/>
      <c r="J127" s="6"/>
      <c r="K127" s="6"/>
      <c r="L127" s="6"/>
      <c r="M127" s="6"/>
      <c r="N127" s="6"/>
      <c r="O127" s="6"/>
      <c r="P127" s="6"/>
      <c r="Q127" s="6"/>
      <c r="R127" s="6"/>
      <c r="S127" s="6"/>
      <c r="T127" s="6"/>
      <c r="U127" s="6"/>
      <c r="V127" s="6"/>
      <c r="W127" s="6"/>
      <c r="X127" s="6"/>
      <c r="Y127" s="6"/>
    </row>
    <row r="128" spans="1:25">
      <c r="B128" s="6"/>
      <c r="C128" s="6"/>
      <c r="D128" s="6"/>
      <c r="E128" s="6"/>
      <c r="F128" s="6"/>
      <c r="G128" s="6"/>
      <c r="H128" s="6"/>
      <c r="I128" s="6"/>
      <c r="J128" s="6"/>
      <c r="K128" s="6"/>
      <c r="L128" s="6"/>
      <c r="M128" s="6"/>
      <c r="N128" s="6"/>
      <c r="O128" s="6"/>
      <c r="P128" s="6"/>
      <c r="Q128" s="6"/>
      <c r="R128" s="6"/>
      <c r="S128" s="6"/>
      <c r="T128" s="6"/>
      <c r="U128" s="6"/>
      <c r="V128" s="6"/>
      <c r="W128" s="6"/>
      <c r="X128" s="6"/>
      <c r="Y128" s="6"/>
    </row>
    <row r="129" spans="2:25">
      <c r="B129" s="6"/>
      <c r="C129" s="6"/>
      <c r="D129" s="6"/>
      <c r="E129" s="6"/>
      <c r="F129" s="6"/>
      <c r="G129" s="6"/>
      <c r="H129" s="6"/>
      <c r="I129" s="6"/>
      <c r="J129" s="6"/>
      <c r="K129" s="6"/>
      <c r="L129" s="6"/>
      <c r="M129" s="6"/>
      <c r="N129" s="6"/>
      <c r="O129" s="6"/>
      <c r="P129" s="6"/>
      <c r="Q129" s="6"/>
      <c r="R129" s="6"/>
      <c r="S129" s="6"/>
      <c r="T129" s="6"/>
      <c r="U129" s="6"/>
      <c r="V129" s="6"/>
      <c r="W129" s="6"/>
      <c r="X129" s="6"/>
      <c r="Y129" s="6"/>
    </row>
    <row r="130" spans="2:25">
      <c r="B130" s="6"/>
      <c r="C130" s="6"/>
      <c r="D130" s="6"/>
      <c r="E130" s="6"/>
      <c r="F130" s="6"/>
      <c r="G130" s="6"/>
      <c r="H130" s="6"/>
      <c r="I130" s="6"/>
      <c r="J130" s="6"/>
      <c r="K130" s="6"/>
      <c r="L130" s="6"/>
      <c r="M130" s="6"/>
      <c r="N130" s="6"/>
      <c r="O130" s="6"/>
      <c r="P130" s="6"/>
      <c r="Q130" s="6"/>
      <c r="R130" s="6"/>
      <c r="S130" s="6"/>
      <c r="T130" s="6"/>
      <c r="U130" s="6"/>
      <c r="V130" s="6"/>
      <c r="W130" s="6"/>
      <c r="X130" s="6"/>
      <c r="Y130" s="6"/>
    </row>
    <row r="131" spans="2:25">
      <c r="B131" s="6"/>
      <c r="C131" s="6"/>
      <c r="D131" s="6"/>
      <c r="E131" s="6"/>
      <c r="F131" s="6"/>
      <c r="G131" s="6"/>
      <c r="H131" s="6"/>
      <c r="I131" s="6"/>
      <c r="J131" s="6"/>
      <c r="K131" s="6"/>
      <c r="L131" s="6"/>
      <c r="M131" s="6"/>
      <c r="N131" s="6"/>
      <c r="O131" s="6"/>
      <c r="P131" s="6"/>
      <c r="Q131" s="6"/>
      <c r="R131" s="6"/>
      <c r="S131" s="6"/>
      <c r="T131" s="6"/>
      <c r="U131" s="6"/>
      <c r="V131" s="6"/>
      <c r="W131" s="6"/>
      <c r="X131" s="6"/>
      <c r="Y131" s="6"/>
    </row>
    <row r="132" spans="2:25">
      <c r="B132" s="6"/>
      <c r="C132" s="6"/>
      <c r="D132" s="6"/>
      <c r="E132" s="6"/>
      <c r="F132" s="6"/>
      <c r="G132" s="6"/>
      <c r="H132" s="6"/>
      <c r="I132" s="6"/>
      <c r="J132" s="6"/>
      <c r="K132" s="6"/>
      <c r="L132" s="6"/>
      <c r="M132" s="6"/>
      <c r="N132" s="6"/>
      <c r="O132" s="6"/>
      <c r="P132" s="6"/>
      <c r="Q132" s="6"/>
      <c r="R132" s="6"/>
      <c r="S132" s="6"/>
      <c r="T132" s="6"/>
      <c r="U132" s="6"/>
      <c r="V132" s="6"/>
      <c r="W132" s="6"/>
      <c r="X132" s="6"/>
      <c r="Y132" s="6"/>
    </row>
    <row r="133" spans="2:25">
      <c r="B133" s="6"/>
      <c r="C133" s="6"/>
      <c r="D133" s="6"/>
      <c r="E133" s="6"/>
      <c r="F133" s="6"/>
      <c r="G133" s="6"/>
      <c r="H133" s="6"/>
      <c r="I133" s="6"/>
      <c r="J133" s="6"/>
      <c r="K133" s="6"/>
      <c r="L133" s="6"/>
      <c r="M133" s="6"/>
      <c r="N133" s="6"/>
      <c r="O133" s="6"/>
      <c r="P133" s="6"/>
      <c r="Q133" s="6"/>
      <c r="R133" s="6"/>
      <c r="S133" s="6"/>
      <c r="T133" s="6"/>
      <c r="U133" s="6"/>
      <c r="V133" s="6"/>
      <c r="W133" s="6"/>
      <c r="X133" s="6"/>
      <c r="Y133" s="6"/>
    </row>
    <row r="134" spans="2:25">
      <c r="B134" s="6"/>
      <c r="C134" s="6"/>
      <c r="D134" s="6"/>
      <c r="E134" s="6"/>
      <c r="F134" s="6"/>
      <c r="G134" s="6"/>
      <c r="H134" s="6"/>
      <c r="I134" s="6"/>
      <c r="J134" s="6"/>
      <c r="K134" s="6"/>
      <c r="L134" s="6"/>
      <c r="M134" s="6"/>
      <c r="N134" s="6"/>
      <c r="O134" s="6"/>
      <c r="P134" s="6"/>
      <c r="Q134" s="6"/>
      <c r="R134" s="6"/>
      <c r="S134" s="6"/>
      <c r="T134" s="6"/>
      <c r="U134" s="6"/>
      <c r="V134" s="6"/>
      <c r="W134" s="6"/>
      <c r="X134" s="6"/>
      <c r="Y134" s="6"/>
    </row>
    <row r="135" spans="2:25">
      <c r="B135" s="6"/>
      <c r="C135" s="6"/>
      <c r="D135" s="6"/>
      <c r="E135" s="6"/>
      <c r="F135" s="6"/>
      <c r="G135" s="6"/>
      <c r="H135" s="6"/>
      <c r="I135" s="6"/>
      <c r="J135" s="6"/>
      <c r="K135" s="6"/>
      <c r="L135" s="6"/>
      <c r="M135" s="6"/>
      <c r="N135" s="6"/>
      <c r="O135" s="6"/>
      <c r="P135" s="6"/>
      <c r="Q135" s="6"/>
      <c r="R135" s="6"/>
      <c r="S135" s="6"/>
      <c r="T135" s="6"/>
      <c r="U135" s="6"/>
      <c r="V135" s="6"/>
      <c r="W135" s="6"/>
      <c r="X135" s="6"/>
      <c r="Y135" s="6"/>
    </row>
    <row r="136" spans="2:25">
      <c r="B136" s="6"/>
      <c r="C136" s="6"/>
      <c r="D136" s="6"/>
      <c r="E136" s="6"/>
      <c r="F136" s="6"/>
      <c r="G136" s="6"/>
      <c r="H136" s="6"/>
      <c r="I136" s="6"/>
      <c r="J136" s="6"/>
      <c r="K136" s="6"/>
      <c r="L136" s="6"/>
      <c r="M136" s="6"/>
      <c r="N136" s="6"/>
      <c r="O136" s="6"/>
      <c r="P136" s="6"/>
      <c r="Q136" s="6"/>
      <c r="R136" s="6"/>
      <c r="S136" s="6"/>
      <c r="T136" s="6"/>
      <c r="U136" s="6"/>
      <c r="V136" s="6"/>
      <c r="W136" s="6"/>
      <c r="X136" s="6"/>
      <c r="Y136" s="6"/>
    </row>
    <row r="137" spans="2:25">
      <c r="B137" s="6"/>
      <c r="C137" s="6"/>
      <c r="D137" s="6"/>
      <c r="E137" s="6"/>
      <c r="F137" s="6"/>
      <c r="G137" s="6"/>
      <c r="H137" s="6"/>
      <c r="I137" s="6"/>
      <c r="J137" s="6"/>
      <c r="K137" s="6"/>
      <c r="L137" s="6"/>
      <c r="M137" s="6"/>
      <c r="N137" s="6"/>
      <c r="O137" s="6"/>
      <c r="P137" s="6"/>
      <c r="Q137" s="6"/>
      <c r="R137" s="6"/>
      <c r="S137" s="6"/>
      <c r="T137" s="6"/>
      <c r="U137" s="6"/>
      <c r="V137" s="6"/>
      <c r="W137" s="6"/>
      <c r="X137" s="6"/>
      <c r="Y137" s="6"/>
    </row>
    <row r="138" spans="2:25">
      <c r="B138" s="6"/>
      <c r="C138" s="6"/>
      <c r="D138" s="6"/>
      <c r="E138" s="6"/>
      <c r="F138" s="6"/>
      <c r="G138" s="6"/>
      <c r="H138" s="6"/>
      <c r="I138" s="6"/>
      <c r="J138" s="6"/>
      <c r="K138" s="6"/>
      <c r="L138" s="6"/>
      <c r="M138" s="6"/>
      <c r="N138" s="6"/>
      <c r="O138" s="6"/>
      <c r="P138" s="6"/>
      <c r="Q138" s="6"/>
      <c r="R138" s="6"/>
      <c r="S138" s="6"/>
      <c r="T138" s="6"/>
      <c r="U138" s="6"/>
      <c r="V138" s="6"/>
      <c r="W138" s="6"/>
      <c r="X138" s="6"/>
      <c r="Y138" s="6"/>
    </row>
    <row r="139" spans="2:25">
      <c r="B139" s="6"/>
      <c r="C139" s="6"/>
      <c r="D139" s="6"/>
      <c r="E139" s="6"/>
      <c r="F139" s="6"/>
      <c r="G139" s="6"/>
      <c r="H139" s="6"/>
      <c r="I139" s="6"/>
      <c r="J139" s="6"/>
      <c r="K139" s="6"/>
      <c r="L139" s="6"/>
      <c r="M139" s="6"/>
      <c r="N139" s="6"/>
      <c r="O139" s="6"/>
      <c r="P139" s="6"/>
      <c r="Q139" s="6"/>
      <c r="R139" s="6"/>
      <c r="S139" s="6"/>
      <c r="T139" s="6"/>
      <c r="U139" s="6"/>
      <c r="V139" s="6"/>
      <c r="W139" s="6"/>
      <c r="X139" s="6"/>
      <c r="Y139" s="6"/>
    </row>
    <row r="140" spans="2:25">
      <c r="B140" s="6"/>
      <c r="C140" s="6"/>
      <c r="D140" s="6"/>
      <c r="E140" s="6"/>
      <c r="F140" s="6"/>
      <c r="G140" s="6"/>
      <c r="H140" s="6"/>
      <c r="I140" s="6"/>
      <c r="J140" s="6"/>
      <c r="K140" s="6"/>
      <c r="L140" s="6"/>
      <c r="M140" s="6"/>
      <c r="N140" s="6"/>
      <c r="O140" s="6"/>
      <c r="P140" s="6"/>
      <c r="Q140" s="6"/>
      <c r="R140" s="6"/>
      <c r="S140" s="6"/>
      <c r="T140" s="6"/>
      <c r="U140" s="6"/>
      <c r="V140" s="6"/>
      <c r="W140" s="6"/>
      <c r="X140" s="6"/>
      <c r="Y140" s="6"/>
    </row>
    <row r="141" spans="2:25">
      <c r="B141" s="6"/>
      <c r="C141" s="6"/>
      <c r="D141" s="6"/>
      <c r="E141" s="6"/>
      <c r="F141" s="6"/>
      <c r="G141" s="6"/>
      <c r="H141" s="6"/>
      <c r="I141" s="6"/>
      <c r="J141" s="6"/>
      <c r="K141" s="6"/>
      <c r="L141" s="6"/>
      <c r="M141" s="6"/>
      <c r="N141" s="6"/>
      <c r="O141" s="6"/>
      <c r="P141" s="6"/>
      <c r="Q141" s="6"/>
      <c r="R141" s="6"/>
      <c r="S141" s="6"/>
      <c r="T141" s="6"/>
      <c r="U141" s="6"/>
      <c r="V141" s="6"/>
      <c r="W141" s="6"/>
      <c r="X141" s="6"/>
      <c r="Y141" s="6"/>
    </row>
    <row r="142" spans="2:25">
      <c r="B142" s="6"/>
      <c r="C142" s="6"/>
      <c r="D142" s="6"/>
      <c r="E142" s="6"/>
      <c r="F142" s="6"/>
      <c r="G142" s="6"/>
      <c r="H142" s="6"/>
      <c r="I142" s="6"/>
      <c r="J142" s="6"/>
      <c r="K142" s="6"/>
      <c r="L142" s="6"/>
      <c r="M142" s="6"/>
      <c r="N142" s="6"/>
      <c r="O142" s="6"/>
      <c r="P142" s="6"/>
      <c r="Q142" s="6"/>
      <c r="R142" s="6"/>
      <c r="S142" s="6"/>
      <c r="T142" s="6"/>
      <c r="U142" s="6"/>
      <c r="V142" s="6"/>
      <c r="W142" s="6"/>
      <c r="X142" s="6"/>
      <c r="Y142" s="6"/>
    </row>
    <row r="143" spans="2:25">
      <c r="B143" s="6"/>
      <c r="C143" s="6"/>
      <c r="D143" s="6"/>
      <c r="E143" s="6"/>
      <c r="F143" s="6"/>
      <c r="G143" s="6"/>
      <c r="H143" s="6"/>
      <c r="I143" s="6"/>
      <c r="J143" s="6"/>
      <c r="K143" s="6"/>
      <c r="L143" s="6"/>
      <c r="M143" s="6"/>
      <c r="N143" s="6"/>
      <c r="O143" s="6"/>
      <c r="P143" s="6"/>
      <c r="Q143" s="6"/>
      <c r="R143" s="6"/>
      <c r="S143" s="6"/>
      <c r="T143" s="6"/>
      <c r="U143" s="6"/>
      <c r="V143" s="6"/>
      <c r="W143" s="6"/>
      <c r="X143" s="6"/>
      <c r="Y143" s="6"/>
    </row>
    <row r="144" spans="2:25">
      <c r="B144" s="6"/>
      <c r="C144" s="6"/>
      <c r="D144" s="6"/>
      <c r="E144" s="6"/>
      <c r="F144" s="6"/>
      <c r="G144" s="6"/>
      <c r="H144" s="6"/>
      <c r="I144" s="6"/>
      <c r="J144" s="6"/>
      <c r="K144" s="6"/>
      <c r="L144" s="6"/>
      <c r="M144" s="6"/>
      <c r="N144" s="6"/>
      <c r="O144" s="6"/>
      <c r="P144" s="6"/>
      <c r="Q144" s="6"/>
      <c r="R144" s="6"/>
      <c r="S144" s="6"/>
      <c r="T144" s="6"/>
      <c r="U144" s="6"/>
      <c r="V144" s="6"/>
      <c r="W144" s="6"/>
      <c r="X144" s="6"/>
      <c r="Y144" s="6"/>
    </row>
    <row r="145" spans="2:25">
      <c r="B145" s="6"/>
      <c r="C145" s="6"/>
      <c r="D145" s="6"/>
      <c r="E145" s="6"/>
      <c r="F145" s="6"/>
      <c r="G145" s="6"/>
      <c r="H145" s="6"/>
      <c r="I145" s="6"/>
      <c r="J145" s="6"/>
      <c r="K145" s="6"/>
      <c r="L145" s="6"/>
      <c r="M145" s="6"/>
      <c r="N145" s="6"/>
      <c r="O145" s="6"/>
      <c r="P145" s="6"/>
      <c r="Q145" s="6"/>
      <c r="R145" s="6"/>
      <c r="S145" s="6"/>
      <c r="T145" s="6"/>
      <c r="U145" s="6"/>
      <c r="V145" s="6"/>
      <c r="W145" s="6"/>
      <c r="X145" s="6"/>
      <c r="Y145" s="6"/>
    </row>
    <row r="146" spans="2:25">
      <c r="B146" s="6"/>
      <c r="C146" s="6"/>
      <c r="D146" s="6"/>
      <c r="E146" s="6"/>
      <c r="F146" s="6"/>
      <c r="G146" s="6"/>
      <c r="H146" s="6"/>
      <c r="I146" s="6"/>
      <c r="J146" s="6"/>
      <c r="K146" s="6"/>
      <c r="L146" s="6"/>
      <c r="M146" s="6"/>
      <c r="N146" s="6"/>
      <c r="O146" s="6"/>
      <c r="P146" s="6"/>
      <c r="Q146" s="6"/>
      <c r="R146" s="6"/>
      <c r="S146" s="6"/>
      <c r="T146" s="6"/>
      <c r="U146" s="6"/>
      <c r="V146" s="6"/>
      <c r="W146" s="6"/>
      <c r="X146" s="6"/>
      <c r="Y146" s="6"/>
    </row>
    <row r="147" spans="2:25">
      <c r="B147" s="6"/>
      <c r="C147" s="6"/>
      <c r="D147" s="6"/>
      <c r="E147" s="6"/>
    </row>
    <row r="148" spans="2:25">
      <c r="B148" s="6"/>
      <c r="C148" s="6"/>
      <c r="D148" s="6"/>
      <c r="E148" s="6"/>
    </row>
    <row r="149" spans="2:25">
      <c r="B149" s="6"/>
      <c r="C149" s="6"/>
      <c r="D149" s="6"/>
      <c r="E149" s="6"/>
    </row>
    <row r="150" spans="2:25">
      <c r="B150" s="6"/>
      <c r="C150" s="6"/>
      <c r="D150" s="6"/>
      <c r="E150" s="6"/>
    </row>
    <row r="151" spans="2:25">
      <c r="B151" s="6"/>
      <c r="C151" s="6"/>
      <c r="D151" s="6"/>
      <c r="E151" s="6"/>
    </row>
    <row r="152" spans="2:25">
      <c r="B152" s="6"/>
      <c r="C152" s="6"/>
      <c r="D152" s="6"/>
      <c r="E152" s="6"/>
    </row>
    <row r="153" spans="2:25">
      <c r="B153" s="6"/>
      <c r="C153" s="6"/>
      <c r="D153" s="6"/>
      <c r="E153" s="6"/>
    </row>
    <row r="154" spans="2:25">
      <c r="B154" s="6"/>
      <c r="C154" s="6"/>
      <c r="D154" s="6"/>
      <c r="E154" s="6"/>
    </row>
    <row r="155" spans="2:25">
      <c r="B155" s="6"/>
      <c r="C155" s="6"/>
      <c r="D155" s="6"/>
      <c r="E155" s="6"/>
    </row>
    <row r="156" spans="2:25">
      <c r="B156" s="6"/>
      <c r="C156" s="6"/>
      <c r="D156" s="6"/>
      <c r="E156" s="6"/>
    </row>
    <row r="157" spans="2:25">
      <c r="B157" s="6"/>
      <c r="C157" s="6"/>
      <c r="D157" s="6"/>
      <c r="E157" s="6"/>
    </row>
    <row r="158" spans="2:25">
      <c r="B158" s="6"/>
      <c r="C158" s="6"/>
      <c r="D158" s="6"/>
      <c r="E158" s="6"/>
    </row>
    <row r="159" spans="2:25">
      <c r="B159" s="6"/>
      <c r="C159" s="6"/>
      <c r="D159" s="6"/>
      <c r="E159" s="6"/>
    </row>
    <row r="160" spans="2:25">
      <c r="B160" s="6"/>
      <c r="C160" s="6"/>
      <c r="D160" s="6"/>
      <c r="E160" s="6"/>
    </row>
    <row r="161" spans="2:5">
      <c r="B161" s="6"/>
      <c r="C161" s="6"/>
      <c r="D161" s="6"/>
      <c r="E161" s="6"/>
    </row>
    <row r="162" spans="2:5">
      <c r="B162" s="6"/>
      <c r="C162" s="6"/>
      <c r="D162" s="6"/>
      <c r="E162" s="6"/>
    </row>
    <row r="163" spans="2:5">
      <c r="B163" s="6"/>
      <c r="C163" s="6"/>
      <c r="D163" s="6"/>
      <c r="E163" s="6"/>
    </row>
  </sheetData>
  <sheetProtection password="C41A" sheet="1" objects="1" scenarios="1"/>
  <mergeCells count="13">
    <mergeCell ref="H31:J33"/>
    <mergeCell ref="B12:F12"/>
    <mergeCell ref="B13:E13"/>
    <mergeCell ref="A14:E14"/>
    <mergeCell ref="B5:E5"/>
    <mergeCell ref="B6:E6"/>
    <mergeCell ref="F5:F11"/>
    <mergeCell ref="A5:A11"/>
    <mergeCell ref="B2:E3"/>
    <mergeCell ref="A1:F1"/>
    <mergeCell ref="A4:F4"/>
    <mergeCell ref="A2:A3"/>
    <mergeCell ref="F2:F3"/>
  </mergeCells>
  <conditionalFormatting sqref="D8:D11">
    <cfRule type="containsText" dxfId="15" priority="39" stopIfTrue="1" operator="containsText" text="Green">
      <formula>NOT(ISERROR(SEARCH("Green",D8)))</formula>
    </cfRule>
    <cfRule type="containsText" dxfId="14" priority="40" stopIfTrue="1" operator="containsText" text="Amber">
      <formula>NOT(ISERROR(SEARCH("Amber",D8)))</formula>
    </cfRule>
    <cfRule type="containsText" dxfId="13" priority="41" stopIfTrue="1" operator="containsText" text="Red">
      <formula>NOT(ISERROR(SEARCH("Red",D8)))</formula>
    </cfRule>
  </conditionalFormatting>
  <conditionalFormatting sqref="D12:D13">
    <cfRule type="containsText" dxfId="12" priority="4" stopIfTrue="1" operator="containsText" text="Low Risk">
      <formula>NOT(ISERROR(SEARCH("Low Risk",D12)))</formula>
    </cfRule>
    <cfRule type="containsText" dxfId="11" priority="5" stopIfTrue="1" operator="containsText" text="High Risk">
      <formula>NOT(ISERROR(SEARCH("High Risk",D12)))</formula>
    </cfRule>
  </conditionalFormatting>
  <conditionalFormatting sqref="B13:E13">
    <cfRule type="containsText" dxfId="10" priority="1" stopIfTrue="1" operator="containsText" text="AMBER">
      <formula>NOT(ISERROR(SEARCH("AMBER",B13)))</formula>
    </cfRule>
    <cfRule type="containsText" dxfId="9" priority="2" stopIfTrue="1" operator="containsText" text="RED">
      <formula>NOT(ISERROR(SEARCH("RED",B13)))</formula>
    </cfRule>
    <cfRule type="containsText" dxfId="8" priority="3" stopIfTrue="1" operator="containsText" text="GREEN">
      <formula>NOT(ISERROR(SEARCH("GREEN",B13)))</formula>
    </cfRule>
  </conditionalFormatting>
  <dataValidations count="1">
    <dataValidation type="list" allowBlank="1" showInputMessage="1" showErrorMessage="1" sqref="D8:D11">
      <formula1>Risk_cat_3</formula1>
    </dataValidation>
  </dataValidations>
  <pageMargins left="0.17" right="0.15748031496062992" top="0.74803149606299213" bottom="0.74803149606299213" header="0.31496062992125984" footer="0.31496062992125984"/>
  <pageSetup paperSize="9" scale="65" orientation="portrait" r:id="rId1"/>
  <rowBreaks count="1" manualBreakCount="1">
    <brk id="17" max="16383" man="1"/>
  </rowBreaks>
  <colBreaks count="1" manualBreakCount="1">
    <brk id="7" max="1048575" man="1"/>
  </colBreaks>
  <drawing r:id="rId2"/>
  <legacyDrawing r:id="rId3"/>
</worksheet>
</file>

<file path=xl/worksheets/sheet5.xml><?xml version="1.0" encoding="utf-8"?>
<worksheet xmlns="http://schemas.openxmlformats.org/spreadsheetml/2006/main" xmlns:r="http://schemas.openxmlformats.org/officeDocument/2006/relationships">
  <dimension ref="A1:L46"/>
  <sheetViews>
    <sheetView zoomScaleNormal="100" zoomScaleSheetLayoutView="100" workbookViewId="0">
      <selection activeCell="B7" sqref="B7"/>
    </sheetView>
  </sheetViews>
  <sheetFormatPr defaultRowHeight="26.25"/>
  <cols>
    <col min="1" max="1" width="16.7109375" bestFit="1" customWidth="1"/>
    <col min="2" max="2" width="6.7109375" bestFit="1" customWidth="1"/>
    <col min="3" max="3" width="55.28515625" style="122" customWidth="1"/>
    <col min="4" max="4" width="78.28515625" customWidth="1"/>
    <col min="5" max="7" width="14.7109375" customWidth="1"/>
    <col min="8" max="8" width="14.7109375" style="126" customWidth="1"/>
    <col min="9" max="9" width="3.140625" customWidth="1"/>
    <col min="11" max="11" width="0" hidden="1" customWidth="1"/>
  </cols>
  <sheetData>
    <row r="1" spans="1:12" ht="15">
      <c r="A1" s="173"/>
      <c r="B1" s="174"/>
      <c r="C1" s="173"/>
      <c r="D1" s="173"/>
      <c r="E1" s="173"/>
      <c r="F1" s="173"/>
      <c r="G1" s="173"/>
      <c r="H1" s="173"/>
    </row>
    <row r="2" spans="1:12" ht="15" customHeight="1">
      <c r="A2" s="114"/>
      <c r="B2" s="178" t="s">
        <v>10</v>
      </c>
      <c r="C2" s="178"/>
      <c r="D2" s="178"/>
      <c r="E2" s="224" t="s">
        <v>73</v>
      </c>
      <c r="F2" s="224"/>
      <c r="G2" s="224"/>
      <c r="H2" s="123"/>
    </row>
    <row r="3" spans="1:12" ht="15" customHeight="1">
      <c r="A3" s="114"/>
      <c r="B3" s="178"/>
      <c r="C3" s="178"/>
      <c r="D3" s="178"/>
      <c r="E3" s="224"/>
      <c r="F3" s="224"/>
      <c r="G3" s="224"/>
      <c r="H3" s="123"/>
    </row>
    <row r="4" spans="1:12" ht="15.75" customHeight="1">
      <c r="A4" s="114"/>
      <c r="B4" s="10"/>
      <c r="C4" s="121"/>
      <c r="D4" s="10"/>
      <c r="E4" s="10"/>
      <c r="F4" s="10"/>
      <c r="G4" s="10"/>
      <c r="H4" s="124"/>
    </row>
    <row r="5" spans="1:12" s="108" customFormat="1" ht="41.25" customHeight="1">
      <c r="A5" s="114"/>
      <c r="B5" s="220" t="s">
        <v>66</v>
      </c>
      <c r="C5" s="220"/>
      <c r="D5" s="127" t="s">
        <v>69</v>
      </c>
      <c r="E5" s="127" t="s">
        <v>67</v>
      </c>
      <c r="F5" s="127" t="s">
        <v>68</v>
      </c>
      <c r="G5" s="127" t="s">
        <v>70</v>
      </c>
      <c r="H5" s="113" t="s">
        <v>71</v>
      </c>
      <c r="K5" s="108">
        <v>0</v>
      </c>
    </row>
    <row r="6" spans="1:12" ht="23.25" customHeight="1">
      <c r="A6" s="114" t="s">
        <v>82</v>
      </c>
      <c r="B6" s="217" t="s">
        <v>12</v>
      </c>
      <c r="C6" s="221"/>
      <c r="D6" s="221"/>
      <c r="E6" s="221"/>
      <c r="F6" s="221"/>
      <c r="G6" s="221"/>
      <c r="H6" s="221"/>
      <c r="K6" t="s">
        <v>60</v>
      </c>
    </row>
    <row r="7" spans="1:12" ht="75">
      <c r="A7" s="119" t="str">
        <f>'STRATEGIC GOVERNANCE'!$D$29</f>
        <v>Green</v>
      </c>
      <c r="B7" s="150">
        <v>1.1000000000000001</v>
      </c>
      <c r="C7" s="148" t="str">
        <f>'STRATEGIC GOVERNANCE'!$C$29</f>
        <v>A member of the executive board is responsible for overseeing and providing strategic management and support for all security management work within the organisation.</v>
      </c>
      <c r="D7" s="145"/>
      <c r="E7" s="152"/>
      <c r="F7" s="145"/>
      <c r="G7" s="145"/>
      <c r="H7" s="146"/>
      <c r="K7" t="s">
        <v>61</v>
      </c>
    </row>
    <row r="8" spans="1:12" ht="56.25">
      <c r="A8" s="119" t="str">
        <f>'STRATEGIC GOVERNANCE'!$D$30</f>
        <v>Green</v>
      </c>
      <c r="B8" s="151">
        <v>1.2</v>
      </c>
      <c r="C8" s="148" t="str">
        <f>'STRATEGIC GOVERNANCE'!C30</f>
        <v>The organisation employs or contracts in a qualified person to undertake the full range of security management work.</v>
      </c>
      <c r="D8" s="145"/>
      <c r="E8" s="145"/>
      <c r="F8" s="145"/>
      <c r="G8" s="145"/>
      <c r="H8" s="146"/>
      <c r="K8" t="s">
        <v>62</v>
      </c>
    </row>
    <row r="9" spans="1:12" ht="56.25">
      <c r="A9" s="119" t="str">
        <f>'STRATEGIC GOVERNANCE'!$D$31</f>
        <v>Green</v>
      </c>
      <c r="B9" s="151">
        <v>1.3</v>
      </c>
      <c r="C9" s="148" t="str">
        <f>'STRATEGIC GOVERNANCE'!C31</f>
        <v>The organisation allocates resources and investment to security management in line with its identified risks.</v>
      </c>
      <c r="D9" s="145"/>
      <c r="E9" s="145"/>
      <c r="F9" s="145"/>
      <c r="G9" s="145"/>
      <c r="H9" s="146"/>
      <c r="K9" t="s">
        <v>9</v>
      </c>
      <c r="L9" s="112"/>
    </row>
    <row r="10" spans="1:12" ht="75">
      <c r="A10" s="119" t="str">
        <f>'STRATEGIC GOVERNANCE'!$D$32</f>
        <v>Green</v>
      </c>
      <c r="B10" s="151">
        <v>1.4</v>
      </c>
      <c r="C10" s="148" t="str">
        <f>'STRATEGIC GOVERNANCE'!C32</f>
        <v xml:space="preserve">The organisation reports annually to its board on how it has met the standards set by NHS Protect in relation to security management, and its local priorities as identified in its work plan. </v>
      </c>
      <c r="D10" s="145"/>
      <c r="E10" s="145"/>
      <c r="F10" s="145"/>
      <c r="G10" s="145"/>
      <c r="H10" s="146"/>
    </row>
    <row r="11" spans="1:12" ht="93.75">
      <c r="A11" s="153" t="str">
        <f>'STRATEGIC GOVERNANCE'!$D$33</f>
        <v>Green</v>
      </c>
      <c r="B11" s="132">
        <v>1.5</v>
      </c>
      <c r="C11" s="148" t="str">
        <f>'STRATEGIC GOVERNANCE'!C33</f>
        <v xml:space="preserve">The organisation has a security management strategy aligned to NHS Protect’s strategy. The strategy has been approved by the executive body or senior management team and is reviewed, evaluated and updated as required.  </v>
      </c>
      <c r="D11" s="145"/>
      <c r="E11" s="145"/>
      <c r="F11" s="145"/>
      <c r="G11" s="145"/>
      <c r="H11" s="146"/>
    </row>
    <row r="12" spans="1:12" ht="22.5" customHeight="1">
      <c r="A12" s="116"/>
      <c r="B12" s="217" t="s">
        <v>16</v>
      </c>
      <c r="C12" s="185"/>
      <c r="D12" s="185"/>
      <c r="E12" s="185"/>
      <c r="F12" s="185"/>
      <c r="G12" s="185"/>
      <c r="H12" s="185"/>
    </row>
    <row r="13" spans="1:12" ht="206.25">
      <c r="A13" s="118" t="str">
        <f>'INFORM &amp; INVOLVE'!$D$13</f>
        <v>Green</v>
      </c>
      <c r="B13" s="144">
        <v>2.1</v>
      </c>
      <c r="C13" s="148" t="str">
        <f>'INFORM &amp; INVOLVE'!C13</f>
        <v>The organisation undertakes risk assessments in relation to: a) protecting NHS staff and patients b) security of premises c) protecting property and assets d) security preparedness and resilience.
The organisation uses its identified risks to develop inclusive policies in respect of the above (a-d) and can demonstrate implementation of these policies.
The policies are monitored, reviewed and communicated across the organisation.</v>
      </c>
      <c r="D13" s="145"/>
      <c r="E13" s="145"/>
      <c r="F13" s="145"/>
      <c r="G13" s="145"/>
      <c r="H13" s="146"/>
    </row>
    <row r="14" spans="1:12" ht="112.5">
      <c r="A14" s="118" t="str">
        <f>'INFORM &amp; INVOLVE'!$D$14</f>
        <v>Green</v>
      </c>
      <c r="B14" s="144">
        <v>2.2000000000000002</v>
      </c>
      <c r="C14" s="148" t="str">
        <f>'INFORM &amp; INVOLVE'!C14</f>
        <v>Local memorandums of understanding, concordats and agreements are in place with the police and the Crown Prosecution Service (CPS) to help protect and secure NHS staff, premises, property and assets. This can be evidenced.</v>
      </c>
      <c r="D14" s="145"/>
      <c r="E14" s="145"/>
      <c r="F14" s="145"/>
      <c r="G14" s="145"/>
      <c r="H14" s="146"/>
    </row>
    <row r="15" spans="1:12" ht="56.25">
      <c r="A15" s="118" t="str">
        <f>'INFORM &amp; INVOLVE'!$D$15</f>
        <v>Green</v>
      </c>
      <c r="B15" s="144">
        <v>2.2999999999999998</v>
      </c>
      <c r="C15" s="148" t="str">
        <f>'INFORM &amp; INVOLVE'!C15</f>
        <v>The organisation participates in all national and local publicity initiatives, as required by NHS Protect, to raise security awareness.</v>
      </c>
      <c r="D15" s="145"/>
      <c r="E15" s="145"/>
      <c r="F15" s="145"/>
      <c r="G15" s="145"/>
      <c r="H15" s="146"/>
    </row>
    <row r="16" spans="1:12" ht="93.75">
      <c r="A16" s="118" t="str">
        <f>'INFORM &amp; INVOLVE'!$D$16</f>
        <v>Green</v>
      </c>
      <c r="B16" s="144">
        <v>2.4</v>
      </c>
      <c r="C16" s="148" t="str">
        <f>'INFORM &amp; INVOLVE'!C16</f>
        <v>The organisation demonstrates effective communication between risk management, capital projects management, estates, security management and external agencies to discuss security weaknesses and to agree a response.</v>
      </c>
      <c r="D16" s="145"/>
      <c r="E16" s="145"/>
      <c r="F16" s="145"/>
      <c r="G16" s="145"/>
      <c r="H16" s="146"/>
    </row>
    <row r="17" spans="1:8" ht="112.5">
      <c r="A17" s="118" t="str">
        <f>'INFORM &amp; INVOLVE'!$D$17</f>
        <v>Green</v>
      </c>
      <c r="B17" s="144">
        <v>2.5</v>
      </c>
      <c r="C17" s="148" t="str">
        <f>'INFORM &amp; INVOLVE'!C17</f>
        <v>All new staff, permanent and temporary, receive information about security measures and security management. 
Staff induction programmes include a security management component and learning outcomes can be evidenced.</v>
      </c>
      <c r="D17" s="145"/>
      <c r="E17" s="145"/>
      <c r="F17" s="145"/>
      <c r="G17" s="145"/>
      <c r="H17" s="146"/>
    </row>
    <row r="18" spans="1:8" ht="112.5">
      <c r="A18" s="118" t="str">
        <f>'INFORM &amp; INVOLVE'!$D$18</f>
        <v>Green</v>
      </c>
      <c r="B18" s="144">
        <v>2.6</v>
      </c>
      <c r="C18" s="148" t="str">
        <f>'INFORM &amp; INVOLVE'!C18</f>
        <v xml:space="preserve">All staff know how to report a violent incident, theft, criminal damage or security breach. Their knowledge and understanding in this area is regularly checked and improvements in staff training are made where necessary.
</v>
      </c>
      <c r="D18" s="145"/>
      <c r="E18" s="145"/>
      <c r="F18" s="145"/>
      <c r="G18" s="145"/>
      <c r="H18" s="146"/>
    </row>
    <row r="19" spans="1:8" ht="56.25">
      <c r="A19" s="118" t="str">
        <f>'INFORM &amp; INVOLVE'!$D$19</f>
        <v>Green</v>
      </c>
      <c r="B19" s="144">
        <v>2.7</v>
      </c>
      <c r="C19" s="148" t="str">
        <f>'INFORM &amp; INVOLVE'!C19</f>
        <v>All staff who have been a victim of a violent incident have access to support services should they require it.</v>
      </c>
      <c r="D19" s="145"/>
      <c r="E19" s="145"/>
      <c r="F19" s="145"/>
      <c r="G19" s="145"/>
      <c r="H19" s="146"/>
    </row>
    <row r="20" spans="1:8" ht="21">
      <c r="A20" s="118"/>
      <c r="B20" s="128"/>
      <c r="C20" s="129"/>
      <c r="D20" s="145"/>
      <c r="E20" s="145"/>
      <c r="F20" s="145"/>
      <c r="G20" s="145"/>
      <c r="H20" s="131"/>
    </row>
    <row r="21" spans="1:8" ht="27.75" customHeight="1">
      <c r="A21" s="115"/>
      <c r="B21" s="222" t="s">
        <v>17</v>
      </c>
      <c r="C21" s="223"/>
      <c r="D21" s="223"/>
      <c r="E21" s="223"/>
      <c r="F21" s="223"/>
      <c r="G21" s="223"/>
      <c r="H21" s="223"/>
    </row>
    <row r="22" spans="1:8" ht="93.75">
      <c r="A22" s="117" t="str">
        <f>'PREVENT &amp; DETER'!$D$8</f>
        <v>Green</v>
      </c>
      <c r="B22" s="147">
        <v>3.1</v>
      </c>
      <c r="C22" s="148" t="str">
        <f>'PREVENT &amp; DETER'!C8</f>
        <v>The organisation provides prevention of violence training or conflict resolution training (CRT) to all its front line staff in accordance with NHS Protect’s guidance. The training is monitored, reviewed and evaluated.</v>
      </c>
      <c r="D22" s="145"/>
      <c r="E22" s="145"/>
      <c r="F22" s="145"/>
      <c r="G22" s="145"/>
      <c r="H22" s="145"/>
    </row>
    <row r="23" spans="1:8" ht="112.5">
      <c r="A23" s="117" t="str">
        <f>'PREVENT &amp; DETER'!$D$9</f>
        <v>Green</v>
      </c>
      <c r="B23" s="147">
        <v>3.2</v>
      </c>
      <c r="C23" s="148" t="str">
        <f>'PREVENT &amp; DETER'!C9</f>
        <v>The organisation has arrangements in place for ‘post incident’ learning in relation to a) security breaches/incidents b) acts of violence c) thefts d) criminal damage and a mechanism for feeding this back into the development of policies.</v>
      </c>
      <c r="D23" s="145"/>
      <c r="E23" s="145"/>
      <c r="F23" s="145"/>
      <c r="G23" s="145"/>
      <c r="H23" s="145"/>
    </row>
    <row r="24" spans="1:8" ht="93.75">
      <c r="A24" s="117" t="str">
        <f>'PREVENT &amp; DETER'!$D$10</f>
        <v>Green</v>
      </c>
      <c r="B24" s="147">
        <v>3.3</v>
      </c>
      <c r="C24" s="148" t="str">
        <f>'PREVENT &amp; DETER'!C10</f>
        <v>The organisation issues national and regional NHS Protect alerts to relevant staff and action is taken to raise awareness of security risks and incidents. The process is controlled, monitored reviewed and evaluated.</v>
      </c>
      <c r="D24" s="146"/>
      <c r="E24" s="146"/>
      <c r="F24" s="146"/>
      <c r="G24" s="146"/>
      <c r="H24" s="146"/>
    </row>
    <row r="25" spans="1:8" ht="93.75">
      <c r="A25" s="117" t="str">
        <f>'PREVENT &amp; DETER'!$D$11</f>
        <v>Green</v>
      </c>
      <c r="B25" s="147">
        <v>3.4</v>
      </c>
      <c r="C25" s="148" t="str">
        <f>'PREVENT &amp; DETER'!C11</f>
        <v>The organisation ensures that the provision of a secure environment is a key criterion for any new build projects, or the modification and alteration (e.g. refurbishment or refitting) of existing premises.</v>
      </c>
      <c r="D25" s="146"/>
      <c r="E25" s="146"/>
      <c r="F25" s="146"/>
      <c r="G25" s="146"/>
      <c r="H25" s="146"/>
    </row>
    <row r="26" spans="1:8" ht="75">
      <c r="A26" s="117" t="str">
        <f>'PREVENT &amp; DETER'!$D$12</f>
        <v>Green</v>
      </c>
      <c r="B26" s="147">
        <v>3.5</v>
      </c>
      <c r="C26" s="148" t="str">
        <f>'PREVENT &amp; DETER'!C12</f>
        <v>The organisation has arrangements in place to manage access and control the movement of people within its premises, buildings and any associated grounds.</v>
      </c>
      <c r="D26" s="146"/>
      <c r="E26" s="146"/>
      <c r="F26" s="146"/>
      <c r="G26" s="146"/>
      <c r="H26" s="146"/>
    </row>
    <row r="27" spans="1:8" ht="75">
      <c r="A27" s="117" t="str">
        <f>'PREVENT &amp; DETER'!$D$13</f>
        <v>Green</v>
      </c>
      <c r="B27" s="147">
        <v>3.6</v>
      </c>
      <c r="C27" s="148" t="str">
        <f>'PREVENT &amp; DETER'!C13</f>
        <v>The organisation has systems in place to protect its assets from the point of procurement to the point of decommissioning or disposal.</v>
      </c>
      <c r="D27" s="146"/>
      <c r="E27" s="146"/>
      <c r="F27" s="146"/>
      <c r="G27" s="146"/>
      <c r="H27" s="146"/>
    </row>
    <row r="28" spans="1:8" ht="56.25">
      <c r="A28" s="117" t="str">
        <f>'PREVENT &amp; DETER'!$D$14</f>
        <v>Green</v>
      </c>
      <c r="B28" s="147">
        <v>3.7</v>
      </c>
      <c r="C28" s="148" t="str">
        <f>'PREVENT &amp; DETER'!C14</f>
        <v xml:space="preserve">The organisation has clear policies and procedures in place for the security of medicines and controlled drugs (CDs).  </v>
      </c>
      <c r="D28" s="146"/>
      <c r="E28" s="146"/>
      <c r="F28" s="146"/>
      <c r="G28" s="146"/>
      <c r="H28" s="146"/>
    </row>
    <row r="29" spans="1:8" ht="37.5">
      <c r="A29" s="117" t="str">
        <f>'PREVENT &amp; DETER'!$D$15</f>
        <v>Green</v>
      </c>
      <c r="B29" s="147">
        <v>3.8</v>
      </c>
      <c r="C29" s="148" t="str">
        <f>'PREVENT &amp; DETER'!C15</f>
        <v>The organisation operates a corporate asset register for assets worth £5,000 or more.</v>
      </c>
      <c r="D29" s="146"/>
      <c r="E29" s="146"/>
      <c r="F29" s="146"/>
      <c r="G29" s="146"/>
      <c r="H29" s="146"/>
    </row>
    <row r="30" spans="1:8" ht="56.25">
      <c r="A30" s="117" t="str">
        <f>'PREVENT &amp; DETER'!$D$16</f>
        <v>Green</v>
      </c>
      <c r="B30" s="147">
        <v>3.9</v>
      </c>
      <c r="C30" s="148" t="str">
        <f>'PREVENT &amp; DETER'!C16</f>
        <v>The organisation has in place departmental asset registers and records for assets worth less than £5,000.</v>
      </c>
      <c r="D30" s="146"/>
      <c r="E30" s="146"/>
      <c r="F30" s="146"/>
      <c r="G30" s="146"/>
      <c r="H30" s="146"/>
    </row>
    <row r="31" spans="1:8" ht="56.25">
      <c r="A31" s="117" t="str">
        <f>'PREVENT &amp; DETER'!$D$17</f>
        <v>Green</v>
      </c>
      <c r="B31" s="147" t="s">
        <v>4</v>
      </c>
      <c r="C31" s="148" t="str">
        <f>'PREVENT &amp; DETER'!C17</f>
        <v>Staff and patients have access to safe and secure facilities for the storage of their personal property.</v>
      </c>
      <c r="D31" s="146"/>
      <c r="E31" s="146"/>
      <c r="F31" s="146"/>
      <c r="G31" s="146"/>
      <c r="H31" s="146"/>
    </row>
    <row r="32" spans="1:8" ht="93.75">
      <c r="A32" s="117" t="str">
        <f>'PREVENT &amp; DETER'!$D$18</f>
        <v>Green</v>
      </c>
      <c r="B32" s="147" t="s">
        <v>5</v>
      </c>
      <c r="C32" s="148" t="str">
        <f>'PREVENT &amp; DETER'!C18</f>
        <v>The organisation maintains a detailed record of security incidents affecting its  property and assets that involve theft and/or criminal damage and this is used to help inform security management priorities.</v>
      </c>
      <c r="D32" s="146"/>
      <c r="E32" s="146"/>
      <c r="F32" s="146"/>
      <c r="G32" s="146"/>
      <c r="H32" s="146"/>
    </row>
    <row r="33" spans="1:8" ht="75">
      <c r="A33" s="117" t="str">
        <f>'PREVENT &amp; DETER'!$D$19</f>
        <v>Green</v>
      </c>
      <c r="B33" s="147" t="s">
        <v>6</v>
      </c>
      <c r="C33" s="148" t="str">
        <f>'PREVENT &amp; DETER'!C19</f>
        <v>The organisation takes a risk-based approach to identifying and protecting its critical assets and infrastructure. This is embedded in policy and can be evidenced.</v>
      </c>
      <c r="D33" s="146"/>
      <c r="E33" s="146"/>
      <c r="F33" s="146"/>
      <c r="G33" s="146"/>
      <c r="H33" s="146"/>
    </row>
    <row r="34" spans="1:8" ht="56.25">
      <c r="A34" s="117" t="str">
        <f>'PREVENT &amp; DETER'!$D$20</f>
        <v>Green</v>
      </c>
      <c r="B34" s="147" t="s">
        <v>7</v>
      </c>
      <c r="C34" s="148" t="str">
        <f>'PREVENT &amp; DETER'!C20</f>
        <v>In the event of an increased security threat level, the organisation is able to increase its security resources and responses.</v>
      </c>
      <c r="D34" s="146"/>
      <c r="E34" s="146"/>
      <c r="F34" s="146"/>
      <c r="G34" s="146"/>
      <c r="H34" s="146"/>
    </row>
    <row r="35" spans="1:8" ht="56.25">
      <c r="A35" s="117" t="str">
        <f>'PREVENT &amp; DETER'!$D$21</f>
        <v>Green</v>
      </c>
      <c r="B35" s="149" t="s">
        <v>8</v>
      </c>
      <c r="C35" s="148" t="str">
        <f>'PREVENT &amp; DETER'!C21</f>
        <v>The organisation has in place suitable lockdown arrangements for each of its sites, or for other specific buildings/areas of priority.</v>
      </c>
      <c r="D35" s="146"/>
      <c r="E35" s="146"/>
      <c r="F35" s="146"/>
      <c r="G35" s="146"/>
      <c r="H35" s="146"/>
    </row>
    <row r="36" spans="1:8" ht="93.75">
      <c r="A36" s="117" t="str">
        <f>'PREVENT &amp; DETER'!$D$20</f>
        <v>Green</v>
      </c>
      <c r="B36" s="147" t="s">
        <v>49</v>
      </c>
      <c r="C36" s="148" t="str">
        <f>'PREVENT &amp; DETER'!C22</f>
        <v>Where applicable, the organisation has clear policies and procedures in place in relation to preventing a potential child or infant abduction, and these are regularly tested, monitored and reviewed.</v>
      </c>
      <c r="D36" s="146"/>
      <c r="E36" s="146"/>
      <c r="F36" s="146"/>
      <c r="G36" s="146"/>
      <c r="H36" s="146"/>
    </row>
    <row r="37" spans="1:8" ht="19.5" customHeight="1">
      <c r="A37" s="115"/>
      <c r="B37" s="218" t="s">
        <v>19</v>
      </c>
      <c r="C37" s="219"/>
      <c r="D37" s="219"/>
      <c r="E37" s="219"/>
      <c r="F37" s="219"/>
      <c r="G37" s="219"/>
      <c r="H37" s="219"/>
    </row>
    <row r="38" spans="1:8" ht="75">
      <c r="A38" s="117" t="str">
        <f>'HOLD TO ACCOUNT'!D8</f>
        <v>Green</v>
      </c>
      <c r="B38" s="144">
        <v>4.0999999999999996</v>
      </c>
      <c r="C38" s="148" t="str">
        <f>'HOLD TO ACCOUNT'!C8</f>
        <v xml:space="preserve">The organisation is committed to applying all appropriate sanctions against those responsible for acts of violence, security breaches, theft and criminal damage. </v>
      </c>
      <c r="D38" s="146"/>
      <c r="E38" s="146"/>
      <c r="F38" s="146"/>
      <c r="G38" s="146"/>
      <c r="H38" s="146"/>
    </row>
    <row r="39" spans="1:8" ht="93.75">
      <c r="A39" s="117" t="str">
        <f>'HOLD TO ACCOUNT'!D9</f>
        <v>Green</v>
      </c>
      <c r="B39" s="144">
        <v>4.2</v>
      </c>
      <c r="C39" s="148" t="str">
        <f>'HOLD TO ACCOUNT'!C9</f>
        <v>The organisation has arrangements in place to ensure that allegations of violence, theft and criminal damage are investigated in a timely and proportionate manner and these arrangements are monitored, reviewed and evaluated.</v>
      </c>
      <c r="D39" s="146"/>
      <c r="E39" s="146"/>
      <c r="F39" s="146"/>
      <c r="G39" s="146"/>
      <c r="H39" s="146"/>
    </row>
    <row r="40" spans="1:8" ht="112.5">
      <c r="A40" s="117" t="str">
        <f>'HOLD TO ACCOUNT'!D10</f>
        <v>Green</v>
      </c>
      <c r="B40" s="144">
        <v>4.3</v>
      </c>
      <c r="C40" s="148" t="str">
        <f>'HOLD TO ACCOUNT'!C10</f>
        <v>Where appropriate, the organisation publicises successful prosecutions of cases relating to a) denying unnecessary access to premises b) the consequences of assaulting NHS staff c) breaching the security of NHS premises and property d) acts of theft and criminal damage.</v>
      </c>
      <c r="D40" s="146"/>
      <c r="E40" s="146"/>
      <c r="F40" s="146"/>
      <c r="G40" s="146"/>
      <c r="H40" s="146"/>
    </row>
    <row r="41" spans="1:8" ht="75">
      <c r="A41" s="117" t="str">
        <f>'HOLD TO ACCOUNT'!D11</f>
        <v>Green</v>
      </c>
      <c r="B41" s="144">
        <v>4.4000000000000004</v>
      </c>
      <c r="C41" s="148" t="str">
        <f>'HOLD TO ACCOUNT'!C11</f>
        <v>The organisation has a clear policy on the recovery of financial losses incurred due to theft of, or criminal damage to, its assets and can demonstrate its effectiveness.</v>
      </c>
      <c r="D41" s="146"/>
      <c r="E41" s="146"/>
      <c r="F41" s="146"/>
      <c r="G41" s="146"/>
      <c r="H41" s="146"/>
    </row>
    <row r="42" spans="1:8" ht="18.75" customHeight="1">
      <c r="A42" s="115"/>
      <c r="B42" s="169"/>
      <c r="C42" s="170"/>
      <c r="D42" s="170"/>
      <c r="E42" s="170"/>
      <c r="F42" s="170"/>
      <c r="G42" s="170"/>
      <c r="H42" s="170"/>
    </row>
    <row r="43" spans="1:8" ht="41.25" customHeight="1">
      <c r="A43" s="115"/>
      <c r="B43" s="225" t="s">
        <v>113</v>
      </c>
      <c r="C43" s="225"/>
      <c r="D43" s="110"/>
      <c r="E43" s="130" t="s">
        <v>72</v>
      </c>
      <c r="F43" s="111"/>
      <c r="G43" s="109"/>
      <c r="H43" s="125"/>
    </row>
    <row r="44" spans="1:8" ht="23.25">
      <c r="A44" s="115"/>
      <c r="B44" s="226" t="s">
        <v>112</v>
      </c>
      <c r="C44" s="226"/>
      <c r="D44" s="110"/>
      <c r="E44" s="130"/>
      <c r="F44" s="109"/>
      <c r="G44" s="109"/>
      <c r="H44" s="125"/>
    </row>
    <row r="45" spans="1:8" ht="43.5" customHeight="1">
      <c r="A45" s="115"/>
      <c r="B45" s="227" t="s">
        <v>114</v>
      </c>
      <c r="C45" s="227"/>
      <c r="D45" s="110"/>
      <c r="E45" s="130" t="s">
        <v>72</v>
      </c>
      <c r="F45" s="110"/>
      <c r="G45" s="109"/>
      <c r="H45" s="125"/>
    </row>
    <row r="46" spans="1:8" ht="20.25" customHeight="1">
      <c r="A46" s="115"/>
      <c r="B46" s="169"/>
      <c r="C46" s="170"/>
      <c r="D46" s="170"/>
      <c r="E46" s="170"/>
      <c r="F46" s="170"/>
      <c r="G46" s="170"/>
      <c r="H46" s="170"/>
    </row>
  </sheetData>
  <sheetProtection password="C41A" sheet="1" objects="1" scenarios="1"/>
  <mergeCells count="13">
    <mergeCell ref="B42:H42"/>
    <mergeCell ref="B46:H46"/>
    <mergeCell ref="B43:C43"/>
    <mergeCell ref="B44:C44"/>
    <mergeCell ref="B45:C45"/>
    <mergeCell ref="A1:H1"/>
    <mergeCell ref="B12:H12"/>
    <mergeCell ref="B37:H37"/>
    <mergeCell ref="B5:C5"/>
    <mergeCell ref="B6:H6"/>
    <mergeCell ref="B21:H21"/>
    <mergeCell ref="B2:D3"/>
    <mergeCell ref="E2:G3"/>
  </mergeCells>
  <conditionalFormatting sqref="B46 B21 D22:H23 B37 B42">
    <cfRule type="containsText" dxfId="7" priority="13" stopIfTrue="1" operator="containsText" text="RED">
      <formula>NOT(ISERROR(SEARCH("RED",B21)))</formula>
    </cfRule>
    <cfRule type="containsText" dxfId="6" priority="14" operator="containsText" text="GREEN">
      <formula>NOT(ISERROR(SEARCH("GREEN",B21)))</formula>
    </cfRule>
  </conditionalFormatting>
  <conditionalFormatting sqref="A13:A20 A22:A36 A38:A41 A7:A11">
    <cfRule type="cellIs" dxfId="5" priority="25" operator="equal">
      <formula>$K$5</formula>
    </cfRule>
    <cfRule type="cellIs" dxfId="4" priority="26" operator="equal">
      <formula>$K$8</formula>
    </cfRule>
    <cfRule type="cellIs" dxfId="3" priority="27" operator="equal">
      <formula>$K$7</formula>
    </cfRule>
    <cfRule type="cellIs" dxfId="2" priority="28" operator="equal">
      <formula>$K$6</formula>
    </cfRule>
  </conditionalFormatting>
  <conditionalFormatting sqref="A7">
    <cfRule type="cellIs" dxfId="1" priority="41" operator="equal">
      <formula>$K$7</formula>
    </cfRule>
  </conditionalFormatting>
  <conditionalFormatting sqref="A13:A20 A22:A36 A38:A41">
    <cfRule type="cellIs" dxfId="0" priority="42" operator="equal">
      <formula>$K$9</formula>
    </cfRule>
  </conditionalFormatting>
  <pageMargins left="0.19685039370078741" right="0.15748031496062992" top="0.74803149606299213" bottom="0.74803149606299213" header="0.31496062992125984" footer="0.31496062992125984"/>
  <pageSetup paperSize="9" scale="65" orientation="landscape" r:id="rId1"/>
  <rowBreaks count="6" manualBreakCount="6">
    <brk id="11" max="16383" man="1"/>
    <brk id="20" max="16383" man="1"/>
    <brk id="27" max="7" man="1"/>
    <brk id="36" max="7" man="1"/>
    <brk id="39" max="7" man="1"/>
    <brk id="46" max="7" man="1"/>
  </rowBreaks>
  <drawing r:id="rId2"/>
</worksheet>
</file>

<file path=xl/worksheets/sheet6.xml><?xml version="1.0" encoding="utf-8"?>
<worksheet xmlns="http://schemas.openxmlformats.org/spreadsheetml/2006/main" xmlns:r="http://schemas.openxmlformats.org/officeDocument/2006/relationships">
  <dimension ref="A1:D15"/>
  <sheetViews>
    <sheetView workbookViewId="0">
      <selection activeCell="D12" sqref="D12"/>
    </sheetView>
  </sheetViews>
  <sheetFormatPr defaultColWidth="10.5703125" defaultRowHeight="15"/>
  <cols>
    <col min="1" max="1" width="27.85546875" customWidth="1"/>
  </cols>
  <sheetData>
    <row r="1" spans="1:4">
      <c r="A1" s="93" t="s">
        <v>1</v>
      </c>
      <c r="B1" s="93" t="s">
        <v>2</v>
      </c>
      <c r="D1" s="93" t="s">
        <v>2</v>
      </c>
    </row>
    <row r="2" spans="1:4">
      <c r="A2" t="s">
        <v>60</v>
      </c>
      <c r="B2" t="s">
        <v>60</v>
      </c>
      <c r="D2" t="s">
        <v>60</v>
      </c>
    </row>
    <row r="3" spans="1:4">
      <c r="A3" t="s">
        <v>61</v>
      </c>
      <c r="B3" t="s">
        <v>61</v>
      </c>
      <c r="D3" t="s">
        <v>62</v>
      </c>
    </row>
    <row r="4" spans="1:4">
      <c r="A4" t="s">
        <v>62</v>
      </c>
      <c r="B4" t="s">
        <v>62</v>
      </c>
    </row>
    <row r="5" spans="1:4">
      <c r="A5" t="s">
        <v>9</v>
      </c>
    </row>
    <row r="7" spans="1:4">
      <c r="A7" s="94" t="s">
        <v>31</v>
      </c>
      <c r="B7" s="95" t="s">
        <v>33</v>
      </c>
    </row>
    <row r="8" spans="1:4">
      <c r="A8" t="s">
        <v>34</v>
      </c>
      <c r="B8" t="s">
        <v>46</v>
      </c>
    </row>
    <row r="9" spans="1:4">
      <c r="A9" t="s">
        <v>35</v>
      </c>
      <c r="B9" t="s">
        <v>47</v>
      </c>
    </row>
    <row r="10" spans="1:4">
      <c r="A10" t="s">
        <v>36</v>
      </c>
      <c r="B10" t="s">
        <v>42</v>
      </c>
    </row>
    <row r="11" spans="1:4">
      <c r="A11" t="s">
        <v>37</v>
      </c>
      <c r="B11" t="s">
        <v>43</v>
      </c>
    </row>
    <row r="12" spans="1:4">
      <c r="A12" t="s">
        <v>38</v>
      </c>
      <c r="B12" t="s">
        <v>44</v>
      </c>
    </row>
    <row r="13" spans="1:4">
      <c r="A13" t="s">
        <v>39</v>
      </c>
      <c r="B13" t="s">
        <v>45</v>
      </c>
    </row>
    <row r="14" spans="1:4">
      <c r="A14" t="s">
        <v>40</v>
      </c>
    </row>
    <row r="15" spans="1:4">
      <c r="A15" t="s">
        <v>41</v>
      </c>
    </row>
  </sheetData>
  <sheetProtection password="C41A" sheet="1" objects="1" scenarios="1"/>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STRATEGIC GOVERNANCE</vt:lpstr>
      <vt:lpstr>INFORM &amp; INVOLVE</vt:lpstr>
      <vt:lpstr>PREVENT &amp; DETER</vt:lpstr>
      <vt:lpstr>HOLD TO ACCOUNT</vt:lpstr>
      <vt:lpstr>WORKPLAN</vt:lpstr>
      <vt:lpstr>to be hidden</vt:lpstr>
      <vt:lpstr>Sheet1</vt:lpstr>
      <vt:lpstr>Org_type</vt:lpstr>
      <vt:lpstr>'HOLD TO ACCOUNT'!Print_Area</vt:lpstr>
      <vt:lpstr>'INFORM &amp; INVOLVE'!Print_Area</vt:lpstr>
      <vt:lpstr>'PREVENT &amp; DETER'!Print_Area</vt:lpstr>
      <vt:lpstr>'STRATEGIC GOVERNANCE'!Print_Area</vt:lpstr>
      <vt:lpstr>WORKPLAN!Print_Area</vt:lpstr>
      <vt:lpstr>Region</vt:lpstr>
      <vt:lpstr>Risk_cat_2</vt:lpstr>
      <vt:lpstr>Risk_cat_3</vt:lpstr>
      <vt:lpstr>Risk_category</vt:lpstr>
      <vt:lpstr>SG</vt:lpstr>
    </vt:vector>
  </TitlesOfParts>
  <Company>CFSMS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gsclater</dc:creator>
  <cp:lastModifiedBy>vmagagna</cp:lastModifiedBy>
  <cp:lastPrinted>2013-04-11T09:14:46Z</cp:lastPrinted>
  <dcterms:created xsi:type="dcterms:W3CDTF">2012-05-22T11:15:34Z</dcterms:created>
  <dcterms:modified xsi:type="dcterms:W3CDTF">2013-05-08T08:28:08Z</dcterms:modified>
</cp:coreProperties>
</file>